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СРОЧНО  В  РАБОТУ\"/>
    </mc:Choice>
  </mc:AlternateContent>
  <bookViews>
    <workbookView xWindow="0" yWindow="0" windowWidth="19200" windowHeight="11490"/>
  </bookViews>
  <sheets>
    <sheet name="Лист1" sheetId="1" r:id="rId1"/>
    <sheet name="Лист1 (2)" sheetId="2" r:id="rId2"/>
  </sheets>
  <calcPr calcId="162913"/>
</workbook>
</file>

<file path=xl/calcChain.xml><?xml version="1.0" encoding="utf-8"?>
<calcChain xmlns="http://schemas.openxmlformats.org/spreadsheetml/2006/main">
  <c r="E17" i="1" l="1"/>
  <c r="K846" i="1"/>
  <c r="K845" i="1"/>
  <c r="K830" i="1"/>
  <c r="K825" i="1"/>
  <c r="K815" i="1"/>
  <c r="K803" i="1"/>
  <c r="K788" i="1"/>
  <c r="K783" i="1"/>
  <c r="K773" i="1"/>
  <c r="K761" i="1"/>
  <c r="K746" i="1"/>
  <c r="K741" i="1"/>
  <c r="K731" i="1"/>
  <c r="K719" i="1"/>
  <c r="K704" i="1"/>
  <c r="K699" i="1"/>
  <c r="K689" i="1"/>
  <c r="K677" i="1"/>
  <c r="K662" i="1"/>
  <c r="K657" i="1"/>
  <c r="K647" i="1"/>
  <c r="K635" i="1"/>
  <c r="K620" i="1"/>
  <c r="K615" i="1"/>
  <c r="K605" i="1"/>
  <c r="K593" i="1"/>
  <c r="K578" i="1"/>
  <c r="K573" i="1"/>
  <c r="K563" i="1"/>
  <c r="K551" i="1"/>
  <c r="K536" i="1"/>
  <c r="K531" i="1"/>
  <c r="K521" i="1"/>
  <c r="K509" i="1"/>
  <c r="K494" i="1"/>
  <c r="K489" i="1"/>
  <c r="K479" i="1"/>
  <c r="K467" i="1"/>
  <c r="K452" i="1"/>
  <c r="K447" i="1"/>
  <c r="K437" i="1"/>
  <c r="K425" i="1"/>
  <c r="K410" i="1"/>
  <c r="K405" i="1"/>
  <c r="K395" i="1"/>
  <c r="K383" i="1"/>
  <c r="K368" i="1"/>
  <c r="K363" i="1"/>
  <c r="K353" i="1"/>
  <c r="K341" i="1"/>
  <c r="K326" i="1"/>
  <c r="K321" i="1"/>
  <c r="K311" i="1"/>
  <c r="K299" i="1"/>
  <c r="K284" i="1"/>
  <c r="K279" i="1"/>
  <c r="K269" i="1"/>
  <c r="K257" i="1"/>
  <c r="K227" i="1"/>
  <c r="K242" i="1"/>
  <c r="K237" i="1"/>
  <c r="K215" i="1"/>
  <c r="K200" i="1"/>
  <c r="K195" i="1"/>
  <c r="K185" i="1"/>
  <c r="K173" i="1"/>
  <c r="K158" i="1"/>
  <c r="K153" i="1"/>
  <c r="K143" i="1"/>
  <c r="K131" i="1"/>
  <c r="K116" i="1"/>
  <c r="K89" i="1"/>
  <c r="K111" i="1"/>
  <c r="K101" i="1"/>
  <c r="K47" i="1"/>
  <c r="G27" i="1"/>
  <c r="H27" i="1"/>
  <c r="I27" i="1"/>
  <c r="K74" i="1" l="1"/>
  <c r="K69" i="1"/>
  <c r="K59" i="1"/>
  <c r="K32" i="1"/>
  <c r="K27" i="1"/>
  <c r="K17" i="1"/>
  <c r="K13" i="1"/>
  <c r="A845" i="1" l="1"/>
  <c r="I844" i="1"/>
  <c r="H844" i="1"/>
  <c r="G844" i="1"/>
  <c r="F844" i="1"/>
  <c r="E844" i="1"/>
  <c r="A838" i="1"/>
  <c r="I837" i="1"/>
  <c r="H837" i="1"/>
  <c r="G837" i="1"/>
  <c r="F837" i="1"/>
  <c r="E837" i="1"/>
  <c r="A831" i="1"/>
  <c r="I830" i="1"/>
  <c r="H830" i="1"/>
  <c r="G830" i="1"/>
  <c r="F830" i="1"/>
  <c r="A826" i="1"/>
  <c r="I825" i="1"/>
  <c r="H825" i="1"/>
  <c r="G825" i="1"/>
  <c r="F825" i="1"/>
  <c r="A816" i="1"/>
  <c r="I815" i="1"/>
  <c r="H815" i="1"/>
  <c r="G815" i="1"/>
  <c r="F815" i="1"/>
  <c r="E815" i="1"/>
  <c r="A812" i="1"/>
  <c r="K811" i="1"/>
  <c r="I811" i="1"/>
  <c r="H811" i="1"/>
  <c r="G811" i="1"/>
  <c r="F811" i="1"/>
  <c r="A803" i="1"/>
  <c r="I802" i="1"/>
  <c r="H802" i="1"/>
  <c r="G802" i="1"/>
  <c r="F802" i="1"/>
  <c r="E802" i="1"/>
  <c r="A796" i="1"/>
  <c r="I795" i="1"/>
  <c r="H795" i="1"/>
  <c r="G795" i="1"/>
  <c r="F795" i="1"/>
  <c r="E795" i="1"/>
  <c r="A789" i="1"/>
  <c r="I788" i="1"/>
  <c r="H788" i="1"/>
  <c r="G788" i="1"/>
  <c r="F788" i="1"/>
  <c r="A784" i="1"/>
  <c r="I783" i="1"/>
  <c r="H783" i="1"/>
  <c r="G783" i="1"/>
  <c r="F783" i="1"/>
  <c r="A774" i="1"/>
  <c r="I773" i="1"/>
  <c r="H773" i="1"/>
  <c r="G773" i="1"/>
  <c r="F773" i="1"/>
  <c r="E773" i="1"/>
  <c r="A770" i="1"/>
  <c r="K769" i="1"/>
  <c r="I769" i="1"/>
  <c r="H769" i="1"/>
  <c r="G769" i="1"/>
  <c r="F769" i="1"/>
  <c r="A761" i="1"/>
  <c r="I760" i="1"/>
  <c r="H760" i="1"/>
  <c r="G760" i="1"/>
  <c r="F760" i="1"/>
  <c r="E760" i="1"/>
  <c r="A754" i="1"/>
  <c r="I753" i="1"/>
  <c r="H753" i="1"/>
  <c r="G753" i="1"/>
  <c r="F753" i="1"/>
  <c r="E753" i="1"/>
  <c r="A747" i="1"/>
  <c r="I746" i="1"/>
  <c r="H746" i="1"/>
  <c r="G746" i="1"/>
  <c r="F746" i="1"/>
  <c r="E746" i="1"/>
  <c r="A742" i="1"/>
  <c r="I741" i="1"/>
  <c r="H741" i="1"/>
  <c r="G741" i="1"/>
  <c r="F741" i="1"/>
  <c r="A732" i="1"/>
  <c r="I731" i="1"/>
  <c r="H731" i="1"/>
  <c r="G731" i="1"/>
  <c r="F731" i="1"/>
  <c r="E731" i="1"/>
  <c r="A728" i="1"/>
  <c r="K727" i="1"/>
  <c r="I727" i="1"/>
  <c r="H727" i="1"/>
  <c r="G727" i="1"/>
  <c r="F727" i="1"/>
  <c r="A719" i="1"/>
  <c r="I718" i="1"/>
  <c r="H718" i="1"/>
  <c r="G718" i="1"/>
  <c r="F718" i="1"/>
  <c r="E718" i="1"/>
  <c r="A712" i="1"/>
  <c r="I711" i="1"/>
  <c r="H711" i="1"/>
  <c r="G711" i="1"/>
  <c r="F711" i="1"/>
  <c r="E711" i="1"/>
  <c r="A705" i="1"/>
  <c r="I704" i="1"/>
  <c r="H704" i="1"/>
  <c r="G704" i="1"/>
  <c r="F704" i="1"/>
  <c r="A700" i="1"/>
  <c r="I699" i="1"/>
  <c r="H699" i="1"/>
  <c r="G699" i="1"/>
  <c r="F699" i="1"/>
  <c r="A690" i="1"/>
  <c r="I689" i="1"/>
  <c r="H689" i="1"/>
  <c r="G689" i="1"/>
  <c r="F689" i="1"/>
  <c r="E689" i="1"/>
  <c r="A686" i="1"/>
  <c r="K685" i="1"/>
  <c r="I685" i="1"/>
  <c r="H685" i="1"/>
  <c r="G685" i="1"/>
  <c r="F685" i="1"/>
  <c r="A677" i="1"/>
  <c r="I676" i="1"/>
  <c r="H676" i="1"/>
  <c r="G676" i="1"/>
  <c r="F676" i="1"/>
  <c r="E676" i="1"/>
  <c r="A670" i="1"/>
  <c r="I669" i="1"/>
  <c r="H669" i="1"/>
  <c r="G669" i="1"/>
  <c r="F669" i="1"/>
  <c r="E669" i="1"/>
  <c r="A663" i="1"/>
  <c r="I662" i="1"/>
  <c r="H662" i="1"/>
  <c r="G662" i="1"/>
  <c r="F662" i="1"/>
  <c r="A658" i="1"/>
  <c r="I657" i="1"/>
  <c r="H657" i="1"/>
  <c r="G657" i="1"/>
  <c r="F657" i="1"/>
  <c r="A648" i="1"/>
  <c r="I647" i="1"/>
  <c r="H647" i="1"/>
  <c r="G647" i="1"/>
  <c r="F647" i="1"/>
  <c r="A644" i="1"/>
  <c r="K643" i="1"/>
  <c r="I643" i="1"/>
  <c r="H643" i="1"/>
  <c r="G643" i="1"/>
  <c r="F643" i="1"/>
  <c r="A635" i="1"/>
  <c r="I634" i="1"/>
  <c r="H634" i="1"/>
  <c r="G634" i="1"/>
  <c r="F634" i="1"/>
  <c r="E634" i="1"/>
  <c r="A628" i="1"/>
  <c r="I627" i="1"/>
  <c r="H627" i="1"/>
  <c r="G627" i="1"/>
  <c r="F627" i="1"/>
  <c r="E627" i="1"/>
  <c r="A621" i="1"/>
  <c r="I620" i="1"/>
  <c r="H620" i="1"/>
  <c r="G620" i="1"/>
  <c r="F620" i="1"/>
  <c r="A616" i="1"/>
  <c r="I615" i="1"/>
  <c r="H615" i="1"/>
  <c r="G615" i="1"/>
  <c r="F615" i="1"/>
  <c r="A606" i="1"/>
  <c r="I605" i="1"/>
  <c r="H605" i="1"/>
  <c r="G605" i="1"/>
  <c r="F605" i="1"/>
  <c r="E605" i="1"/>
  <c r="A602" i="1"/>
  <c r="K601" i="1"/>
  <c r="I601" i="1"/>
  <c r="H601" i="1"/>
  <c r="G601" i="1"/>
  <c r="F601" i="1"/>
  <c r="A845" i="2"/>
  <c r="I844" i="2"/>
  <c r="H844" i="2"/>
  <c r="G844" i="2"/>
  <c r="F844" i="2"/>
  <c r="E844" i="2"/>
  <c r="A838" i="2"/>
  <c r="I837" i="2"/>
  <c r="H837" i="2"/>
  <c r="G837" i="2"/>
  <c r="F837" i="2"/>
  <c r="E837" i="2"/>
  <c r="A831" i="2"/>
  <c r="I830" i="2"/>
  <c r="H830" i="2"/>
  <c r="G830" i="2"/>
  <c r="F830" i="2"/>
  <c r="E830" i="2"/>
  <c r="A826" i="2"/>
  <c r="I825" i="2"/>
  <c r="H825" i="2"/>
  <c r="G825" i="2"/>
  <c r="F825" i="2"/>
  <c r="E825" i="2"/>
  <c r="A816" i="2"/>
  <c r="I815" i="2"/>
  <c r="H815" i="2"/>
  <c r="G815" i="2"/>
  <c r="F815" i="2"/>
  <c r="E815" i="2"/>
  <c r="A812" i="2"/>
  <c r="K811" i="2"/>
  <c r="I811" i="2"/>
  <c r="I845" i="2" s="1"/>
  <c r="H811" i="2"/>
  <c r="G811" i="2"/>
  <c r="G845" i="2" s="1"/>
  <c r="F811" i="2"/>
  <c r="E811" i="2"/>
  <c r="E845" i="2" s="1"/>
  <c r="A803" i="2"/>
  <c r="I802" i="2"/>
  <c r="H802" i="2"/>
  <c r="G802" i="2"/>
  <c r="F802" i="2"/>
  <c r="E802" i="2"/>
  <c r="A796" i="2"/>
  <c r="I795" i="2"/>
  <c r="H795" i="2"/>
  <c r="G795" i="2"/>
  <c r="F795" i="2"/>
  <c r="E795" i="2"/>
  <c r="A789" i="2"/>
  <c r="I788" i="2"/>
  <c r="H788" i="2"/>
  <c r="G788" i="2"/>
  <c r="F788" i="2"/>
  <c r="E788" i="2"/>
  <c r="A784" i="2"/>
  <c r="I783" i="2"/>
  <c r="H783" i="2"/>
  <c r="G783" i="2"/>
  <c r="F783" i="2"/>
  <c r="E783" i="2"/>
  <c r="A774" i="2"/>
  <c r="I773" i="2"/>
  <c r="H773" i="2"/>
  <c r="G773" i="2"/>
  <c r="F773" i="2"/>
  <c r="E773" i="2"/>
  <c r="A770" i="2"/>
  <c r="K769" i="2"/>
  <c r="I769" i="2"/>
  <c r="H769" i="2"/>
  <c r="H803" i="2" s="1"/>
  <c r="G769" i="2"/>
  <c r="F769" i="2"/>
  <c r="F803" i="2" s="1"/>
  <c r="E769" i="2"/>
  <c r="A761" i="2"/>
  <c r="I760" i="2"/>
  <c r="H760" i="2"/>
  <c r="G760" i="2"/>
  <c r="F760" i="2"/>
  <c r="E760" i="2"/>
  <c r="A754" i="2"/>
  <c r="I753" i="2"/>
  <c r="H753" i="2"/>
  <c r="G753" i="2"/>
  <c r="F753" i="2"/>
  <c r="E753" i="2"/>
  <c r="A747" i="2"/>
  <c r="I746" i="2"/>
  <c r="H746" i="2"/>
  <c r="G746" i="2"/>
  <c r="F746" i="2"/>
  <c r="E746" i="2"/>
  <c r="A742" i="2"/>
  <c r="I741" i="2"/>
  <c r="H741" i="2"/>
  <c r="G741" i="2"/>
  <c r="F741" i="2"/>
  <c r="E741" i="2"/>
  <c r="A732" i="2"/>
  <c r="I731" i="2"/>
  <c r="H731" i="2"/>
  <c r="G731" i="2"/>
  <c r="F731" i="2"/>
  <c r="E731" i="2"/>
  <c r="A728" i="2"/>
  <c r="K727" i="2"/>
  <c r="I727" i="2"/>
  <c r="I761" i="2" s="1"/>
  <c r="H727" i="2"/>
  <c r="G727" i="2"/>
  <c r="G761" i="2" s="1"/>
  <c r="F727" i="2"/>
  <c r="E727" i="2"/>
  <c r="E761" i="2" s="1"/>
  <c r="A719" i="2"/>
  <c r="I718" i="2"/>
  <c r="H718" i="2"/>
  <c r="G718" i="2"/>
  <c r="F718" i="2"/>
  <c r="E718" i="2"/>
  <c r="A712" i="2"/>
  <c r="I711" i="2"/>
  <c r="H711" i="2"/>
  <c r="G711" i="2"/>
  <c r="F711" i="2"/>
  <c r="E711" i="2"/>
  <c r="A705" i="2"/>
  <c r="I704" i="2"/>
  <c r="H704" i="2"/>
  <c r="G704" i="2"/>
  <c r="F704" i="2"/>
  <c r="E704" i="2"/>
  <c r="A700" i="2"/>
  <c r="I699" i="2"/>
  <c r="H699" i="2"/>
  <c r="G699" i="2"/>
  <c r="F699" i="2"/>
  <c r="E699" i="2"/>
  <c r="A690" i="2"/>
  <c r="I689" i="2"/>
  <c r="H689" i="2"/>
  <c r="G689" i="2"/>
  <c r="F689" i="2"/>
  <c r="E689" i="2"/>
  <c r="A686" i="2"/>
  <c r="K685" i="2"/>
  <c r="I685" i="2"/>
  <c r="H685" i="2"/>
  <c r="H719" i="2" s="1"/>
  <c r="G685" i="2"/>
  <c r="F685" i="2"/>
  <c r="F719" i="2" s="1"/>
  <c r="E685" i="2"/>
  <c r="A677" i="2"/>
  <c r="I676" i="2"/>
  <c r="H676" i="2"/>
  <c r="G676" i="2"/>
  <c r="F676" i="2"/>
  <c r="E676" i="2"/>
  <c r="A670" i="2"/>
  <c r="I669" i="2"/>
  <c r="H669" i="2"/>
  <c r="G669" i="2"/>
  <c r="F669" i="2"/>
  <c r="E669" i="2"/>
  <c r="A663" i="2"/>
  <c r="I662" i="2"/>
  <c r="H662" i="2"/>
  <c r="G662" i="2"/>
  <c r="F662" i="2"/>
  <c r="E662" i="2"/>
  <c r="A658" i="2"/>
  <c r="I657" i="2"/>
  <c r="H657" i="2"/>
  <c r="G657" i="2"/>
  <c r="F657" i="2"/>
  <c r="E657" i="2"/>
  <c r="A648" i="2"/>
  <c r="I647" i="2"/>
  <c r="H647" i="2"/>
  <c r="G647" i="2"/>
  <c r="F647" i="2"/>
  <c r="E647" i="2"/>
  <c r="A644" i="2"/>
  <c r="K643" i="2"/>
  <c r="I643" i="2"/>
  <c r="I677" i="2" s="1"/>
  <c r="H643" i="2"/>
  <c r="G643" i="2"/>
  <c r="G677" i="2" s="1"/>
  <c r="F643" i="2"/>
  <c r="E643" i="2"/>
  <c r="E677" i="2" s="1"/>
  <c r="A635" i="2"/>
  <c r="I634" i="2"/>
  <c r="H634" i="2"/>
  <c r="G634" i="2"/>
  <c r="F634" i="2"/>
  <c r="E634" i="2"/>
  <c r="A628" i="2"/>
  <c r="I627" i="2"/>
  <c r="H627" i="2"/>
  <c r="G627" i="2"/>
  <c r="F627" i="2"/>
  <c r="E627" i="2"/>
  <c r="A621" i="2"/>
  <c r="I620" i="2"/>
  <c r="H620" i="2"/>
  <c r="G620" i="2"/>
  <c r="F620" i="2"/>
  <c r="E620" i="2"/>
  <c r="A616" i="2"/>
  <c r="I615" i="2"/>
  <c r="H615" i="2"/>
  <c r="G615" i="2"/>
  <c r="F615" i="2"/>
  <c r="E615" i="2"/>
  <c r="A606" i="2"/>
  <c r="I605" i="2"/>
  <c r="H605" i="2"/>
  <c r="G605" i="2"/>
  <c r="F605" i="2"/>
  <c r="E605" i="2"/>
  <c r="A602" i="2"/>
  <c r="K601" i="2"/>
  <c r="I601" i="2"/>
  <c r="H601" i="2"/>
  <c r="H635" i="2" s="1"/>
  <c r="G601" i="2"/>
  <c r="F601" i="2"/>
  <c r="F635" i="2" s="1"/>
  <c r="E601" i="2"/>
  <c r="A593" i="2"/>
  <c r="I592" i="2"/>
  <c r="H592" i="2"/>
  <c r="G592" i="2"/>
  <c r="F592" i="2"/>
  <c r="E592" i="2"/>
  <c r="A586" i="2"/>
  <c r="I585" i="2"/>
  <c r="H585" i="2"/>
  <c r="G585" i="2"/>
  <c r="F585" i="2"/>
  <c r="E585" i="2"/>
  <c r="A579" i="2"/>
  <c r="I578" i="2"/>
  <c r="H578" i="2"/>
  <c r="G578" i="2"/>
  <c r="F578" i="2"/>
  <c r="E578" i="2"/>
  <c r="A574" i="2"/>
  <c r="I573" i="2"/>
  <c r="H573" i="2"/>
  <c r="G573" i="2"/>
  <c r="F573" i="2"/>
  <c r="E573" i="2"/>
  <c r="A564" i="2"/>
  <c r="I563" i="2"/>
  <c r="H563" i="2"/>
  <c r="G563" i="2"/>
  <c r="F563" i="2"/>
  <c r="E563" i="2"/>
  <c r="A560" i="2"/>
  <c r="K559" i="2"/>
  <c r="I559" i="2"/>
  <c r="H559" i="2"/>
  <c r="G559" i="2"/>
  <c r="F559" i="2"/>
  <c r="E559" i="2"/>
  <c r="A551" i="2"/>
  <c r="I550" i="2"/>
  <c r="H550" i="2"/>
  <c r="G550" i="2"/>
  <c r="F550" i="2"/>
  <c r="E550" i="2"/>
  <c r="A544" i="2"/>
  <c r="I543" i="2"/>
  <c r="H543" i="2"/>
  <c r="G543" i="2"/>
  <c r="F543" i="2"/>
  <c r="E543" i="2"/>
  <c r="A537" i="2"/>
  <c r="I536" i="2"/>
  <c r="H536" i="2"/>
  <c r="G536" i="2"/>
  <c r="F536" i="2"/>
  <c r="E536" i="2"/>
  <c r="A532" i="2"/>
  <c r="I531" i="2"/>
  <c r="H531" i="2"/>
  <c r="G531" i="2"/>
  <c r="F531" i="2"/>
  <c r="E531" i="2"/>
  <c r="A522" i="2"/>
  <c r="I521" i="2"/>
  <c r="H521" i="2"/>
  <c r="G521" i="2"/>
  <c r="F521" i="2"/>
  <c r="E521" i="2"/>
  <c r="A518" i="2"/>
  <c r="K517" i="2"/>
  <c r="I517" i="2"/>
  <c r="H517" i="2"/>
  <c r="G517" i="2"/>
  <c r="F517" i="2"/>
  <c r="E517" i="2"/>
  <c r="A509" i="2"/>
  <c r="I508" i="2"/>
  <c r="H508" i="2"/>
  <c r="G508" i="2"/>
  <c r="F508" i="2"/>
  <c r="E508" i="2"/>
  <c r="A502" i="2"/>
  <c r="I501" i="2"/>
  <c r="H501" i="2"/>
  <c r="G501" i="2"/>
  <c r="F501" i="2"/>
  <c r="E501" i="2"/>
  <c r="A495" i="2"/>
  <c r="I494" i="2"/>
  <c r="H494" i="2"/>
  <c r="G494" i="2"/>
  <c r="F494" i="2"/>
  <c r="E494" i="2"/>
  <c r="A490" i="2"/>
  <c r="I489" i="2"/>
  <c r="H489" i="2"/>
  <c r="G489" i="2"/>
  <c r="F489" i="2"/>
  <c r="E489" i="2"/>
  <c r="A480" i="2"/>
  <c r="I479" i="2"/>
  <c r="H479" i="2"/>
  <c r="G479" i="2"/>
  <c r="F479" i="2"/>
  <c r="E479" i="2"/>
  <c r="A476" i="2"/>
  <c r="K475" i="2"/>
  <c r="I475" i="2"/>
  <c r="H475" i="2"/>
  <c r="G475" i="2"/>
  <c r="F475" i="2"/>
  <c r="E475" i="2"/>
  <c r="A467" i="2"/>
  <c r="I466" i="2"/>
  <c r="H466" i="2"/>
  <c r="G466" i="2"/>
  <c r="F466" i="2"/>
  <c r="E466" i="2"/>
  <c r="A460" i="2"/>
  <c r="I459" i="2"/>
  <c r="H459" i="2"/>
  <c r="G459" i="2"/>
  <c r="F459" i="2"/>
  <c r="E459" i="2"/>
  <c r="A453" i="2"/>
  <c r="I452" i="2"/>
  <c r="H452" i="2"/>
  <c r="G452" i="2"/>
  <c r="F452" i="2"/>
  <c r="E452" i="2"/>
  <c r="A448" i="2"/>
  <c r="I447" i="2"/>
  <c r="H447" i="2"/>
  <c r="G447" i="2"/>
  <c r="F447" i="2"/>
  <c r="E447" i="2"/>
  <c r="A438" i="2"/>
  <c r="I437" i="2"/>
  <c r="H437" i="2"/>
  <c r="G437" i="2"/>
  <c r="F437" i="2"/>
  <c r="E437" i="2"/>
  <c r="A434" i="2"/>
  <c r="K433" i="2"/>
  <c r="I433" i="2"/>
  <c r="H433" i="2"/>
  <c r="G433" i="2"/>
  <c r="F433" i="2"/>
  <c r="E433" i="2"/>
  <c r="A425" i="2"/>
  <c r="I424" i="2"/>
  <c r="H424" i="2"/>
  <c r="G424" i="2"/>
  <c r="F424" i="2"/>
  <c r="E424" i="2"/>
  <c r="A418" i="2"/>
  <c r="I417" i="2"/>
  <c r="H417" i="2"/>
  <c r="G417" i="2"/>
  <c r="F417" i="2"/>
  <c r="E417" i="2"/>
  <c r="A411" i="2"/>
  <c r="I410" i="2"/>
  <c r="H410" i="2"/>
  <c r="G410" i="2"/>
  <c r="F410" i="2"/>
  <c r="E410" i="2"/>
  <c r="A406" i="2"/>
  <c r="I405" i="2"/>
  <c r="H405" i="2"/>
  <c r="G405" i="2"/>
  <c r="F405" i="2"/>
  <c r="E405" i="2"/>
  <c r="A396" i="2"/>
  <c r="I395" i="2"/>
  <c r="H395" i="2"/>
  <c r="G395" i="2"/>
  <c r="F395" i="2"/>
  <c r="E395" i="2"/>
  <c r="A392" i="2"/>
  <c r="K391" i="2"/>
  <c r="I391" i="2"/>
  <c r="H391" i="2"/>
  <c r="G391" i="2"/>
  <c r="F391" i="2"/>
  <c r="E391" i="2"/>
  <c r="A383" i="2"/>
  <c r="I382" i="2"/>
  <c r="H382" i="2"/>
  <c r="G382" i="2"/>
  <c r="F382" i="2"/>
  <c r="E382" i="2"/>
  <c r="A376" i="2"/>
  <c r="I375" i="2"/>
  <c r="H375" i="2"/>
  <c r="G375" i="2"/>
  <c r="F375" i="2"/>
  <c r="E375" i="2"/>
  <c r="A369" i="2"/>
  <c r="I368" i="2"/>
  <c r="H368" i="2"/>
  <c r="G368" i="2"/>
  <c r="F368" i="2"/>
  <c r="E368" i="2"/>
  <c r="A364" i="2"/>
  <c r="I363" i="2"/>
  <c r="H363" i="2"/>
  <c r="G363" i="2"/>
  <c r="F363" i="2"/>
  <c r="E363" i="2"/>
  <c r="A354" i="2"/>
  <c r="I353" i="2"/>
  <c r="H353" i="2"/>
  <c r="G353" i="2"/>
  <c r="F353" i="2"/>
  <c r="E353" i="2"/>
  <c r="A350" i="2"/>
  <c r="K349" i="2"/>
  <c r="I349" i="2"/>
  <c r="H349" i="2"/>
  <c r="G349" i="2"/>
  <c r="F349" i="2"/>
  <c r="E349" i="2"/>
  <c r="A341" i="2"/>
  <c r="I340" i="2"/>
  <c r="H340" i="2"/>
  <c r="G340" i="2"/>
  <c r="F340" i="2"/>
  <c r="E340" i="2"/>
  <c r="A334" i="2"/>
  <c r="I333" i="2"/>
  <c r="H333" i="2"/>
  <c r="G333" i="2"/>
  <c r="F333" i="2"/>
  <c r="E333" i="2"/>
  <c r="A327" i="2"/>
  <c r="I326" i="2"/>
  <c r="H326" i="2"/>
  <c r="G326" i="2"/>
  <c r="F326" i="2"/>
  <c r="E326" i="2"/>
  <c r="A322" i="2"/>
  <c r="I321" i="2"/>
  <c r="H321" i="2"/>
  <c r="G321" i="2"/>
  <c r="F321" i="2"/>
  <c r="E321" i="2"/>
  <c r="A312" i="2"/>
  <c r="I311" i="2"/>
  <c r="H311" i="2"/>
  <c r="G311" i="2"/>
  <c r="F311" i="2"/>
  <c r="E311" i="2"/>
  <c r="K307" i="2"/>
  <c r="I307" i="2"/>
  <c r="H307" i="2"/>
  <c r="G307" i="2"/>
  <c r="F307" i="2"/>
  <c r="E307" i="2"/>
  <c r="A299" i="2"/>
  <c r="I298" i="2"/>
  <c r="H298" i="2"/>
  <c r="G298" i="2"/>
  <c r="F298" i="2"/>
  <c r="E298" i="2"/>
  <c r="A292" i="2"/>
  <c r="I291" i="2"/>
  <c r="H291" i="2"/>
  <c r="G291" i="2"/>
  <c r="F291" i="2"/>
  <c r="E291" i="2"/>
  <c r="A285" i="2"/>
  <c r="I284" i="2"/>
  <c r="H284" i="2"/>
  <c r="G284" i="2"/>
  <c r="F284" i="2"/>
  <c r="E284" i="2"/>
  <c r="A280" i="2"/>
  <c r="I279" i="2"/>
  <c r="H279" i="2"/>
  <c r="G279" i="2"/>
  <c r="F279" i="2"/>
  <c r="E279" i="2"/>
  <c r="A270" i="2"/>
  <c r="I269" i="2"/>
  <c r="H269" i="2"/>
  <c r="G269" i="2"/>
  <c r="F269" i="2"/>
  <c r="E269" i="2"/>
  <c r="A266" i="2"/>
  <c r="K265" i="2"/>
  <c r="I265" i="2"/>
  <c r="H265" i="2"/>
  <c r="G265" i="2"/>
  <c r="F265" i="2"/>
  <c r="E265" i="2"/>
  <c r="A257" i="2"/>
  <c r="I256" i="2"/>
  <c r="H256" i="2"/>
  <c r="G256" i="2"/>
  <c r="F256" i="2"/>
  <c r="E256" i="2"/>
  <c r="A250" i="2"/>
  <c r="I249" i="2"/>
  <c r="H249" i="2"/>
  <c r="G249" i="2"/>
  <c r="F249" i="2"/>
  <c r="E249" i="2"/>
  <c r="A243" i="2"/>
  <c r="I242" i="2"/>
  <c r="H242" i="2"/>
  <c r="G242" i="2"/>
  <c r="F242" i="2"/>
  <c r="E242" i="2"/>
  <c r="A238" i="2"/>
  <c r="I237" i="2"/>
  <c r="H237" i="2"/>
  <c r="G237" i="2"/>
  <c r="F237" i="2"/>
  <c r="E237" i="2"/>
  <c r="A228" i="2"/>
  <c r="I227" i="2"/>
  <c r="H227" i="2"/>
  <c r="G227" i="2"/>
  <c r="F227" i="2"/>
  <c r="E227" i="2"/>
  <c r="A224" i="2"/>
  <c r="K223" i="2"/>
  <c r="I223" i="2"/>
  <c r="H223" i="2"/>
  <c r="G223" i="2"/>
  <c r="F223" i="2"/>
  <c r="E223" i="2"/>
  <c r="A215" i="2"/>
  <c r="I214" i="2"/>
  <c r="H214" i="2"/>
  <c r="G214" i="2"/>
  <c r="F214" i="2"/>
  <c r="E214" i="2"/>
  <c r="A208" i="2"/>
  <c r="I207" i="2"/>
  <c r="H207" i="2"/>
  <c r="G207" i="2"/>
  <c r="F207" i="2"/>
  <c r="E207" i="2"/>
  <c r="A201" i="2"/>
  <c r="I200" i="2"/>
  <c r="H200" i="2"/>
  <c r="G200" i="2"/>
  <c r="F200" i="2"/>
  <c r="E200" i="2"/>
  <c r="A196" i="2"/>
  <c r="I195" i="2"/>
  <c r="H195" i="2"/>
  <c r="G195" i="2"/>
  <c r="F195" i="2"/>
  <c r="E195" i="2"/>
  <c r="A186" i="2"/>
  <c r="I185" i="2"/>
  <c r="H185" i="2"/>
  <c r="G185" i="2"/>
  <c r="F185" i="2"/>
  <c r="E185" i="2"/>
  <c r="A182" i="2"/>
  <c r="K181" i="2"/>
  <c r="I181" i="2"/>
  <c r="H181" i="2"/>
  <c r="G181" i="2"/>
  <c r="F181" i="2"/>
  <c r="E181" i="2"/>
  <c r="A173" i="2"/>
  <c r="I172" i="2"/>
  <c r="H172" i="2"/>
  <c r="G172" i="2"/>
  <c r="F172" i="2"/>
  <c r="E172" i="2"/>
  <c r="A166" i="2"/>
  <c r="I165" i="2"/>
  <c r="H165" i="2"/>
  <c r="G165" i="2"/>
  <c r="F165" i="2"/>
  <c r="E165" i="2"/>
  <c r="A159" i="2"/>
  <c r="I158" i="2"/>
  <c r="H158" i="2"/>
  <c r="G158" i="2"/>
  <c r="F158" i="2"/>
  <c r="E158" i="2"/>
  <c r="A154" i="2"/>
  <c r="I153" i="2"/>
  <c r="H153" i="2"/>
  <c r="G153" i="2"/>
  <c r="F153" i="2"/>
  <c r="E153" i="2"/>
  <c r="A144" i="2"/>
  <c r="I143" i="2"/>
  <c r="H143" i="2"/>
  <c r="G143" i="2"/>
  <c r="F143" i="2"/>
  <c r="E143" i="2"/>
  <c r="A140" i="2"/>
  <c r="K139" i="2"/>
  <c r="I139" i="2"/>
  <c r="H139" i="2"/>
  <c r="G139" i="2"/>
  <c r="F139" i="2"/>
  <c r="E139" i="2"/>
  <c r="A131" i="2"/>
  <c r="I130" i="2"/>
  <c r="H130" i="2"/>
  <c r="G130" i="2"/>
  <c r="F130" i="2"/>
  <c r="E130" i="2"/>
  <c r="A124" i="2"/>
  <c r="I123" i="2"/>
  <c r="H123" i="2"/>
  <c r="G123" i="2"/>
  <c r="F123" i="2"/>
  <c r="E123" i="2"/>
  <c r="A117" i="2"/>
  <c r="I116" i="2"/>
  <c r="H116" i="2"/>
  <c r="G116" i="2"/>
  <c r="F116" i="2"/>
  <c r="E116" i="2"/>
  <c r="A112" i="2"/>
  <c r="I111" i="2"/>
  <c r="H111" i="2"/>
  <c r="G111" i="2"/>
  <c r="F111" i="2"/>
  <c r="E111" i="2"/>
  <c r="A102" i="2"/>
  <c r="I101" i="2"/>
  <c r="H101" i="2"/>
  <c r="G101" i="2"/>
  <c r="F101" i="2"/>
  <c r="E101" i="2"/>
  <c r="A98" i="2"/>
  <c r="K97" i="2"/>
  <c r="I97" i="2"/>
  <c r="H97" i="2"/>
  <c r="G97" i="2"/>
  <c r="F97" i="2"/>
  <c r="E97" i="2"/>
  <c r="A89" i="2"/>
  <c r="I88" i="2"/>
  <c r="H88" i="2"/>
  <c r="G88" i="2"/>
  <c r="F88" i="2"/>
  <c r="E88" i="2"/>
  <c r="A82" i="2"/>
  <c r="I81" i="2"/>
  <c r="H81" i="2"/>
  <c r="G81" i="2"/>
  <c r="F81" i="2"/>
  <c r="E81" i="2"/>
  <c r="A75" i="2"/>
  <c r="I74" i="2"/>
  <c r="H74" i="2"/>
  <c r="G74" i="2"/>
  <c r="F74" i="2"/>
  <c r="E74" i="2"/>
  <c r="A70" i="2"/>
  <c r="I69" i="2"/>
  <c r="H69" i="2"/>
  <c r="G69" i="2"/>
  <c r="F69" i="2"/>
  <c r="E69" i="2"/>
  <c r="A60" i="2"/>
  <c r="I59" i="2"/>
  <c r="H59" i="2"/>
  <c r="G59" i="2"/>
  <c r="F59" i="2"/>
  <c r="E59" i="2"/>
  <c r="A56" i="2"/>
  <c r="K55" i="2"/>
  <c r="I55" i="2"/>
  <c r="H55" i="2"/>
  <c r="G55" i="2"/>
  <c r="F55" i="2"/>
  <c r="E55" i="2"/>
  <c r="A47" i="2"/>
  <c r="I46" i="2"/>
  <c r="H46" i="2"/>
  <c r="G46" i="2"/>
  <c r="F46" i="2"/>
  <c r="E46" i="2"/>
  <c r="A40" i="2"/>
  <c r="I39" i="2"/>
  <c r="H39" i="2"/>
  <c r="G39" i="2"/>
  <c r="F39" i="2"/>
  <c r="E39" i="2"/>
  <c r="A33" i="2"/>
  <c r="I32" i="2"/>
  <c r="H32" i="2"/>
  <c r="G32" i="2"/>
  <c r="F32" i="2"/>
  <c r="E32" i="2"/>
  <c r="A28" i="2"/>
  <c r="I27" i="2"/>
  <c r="H27" i="2"/>
  <c r="G27" i="2"/>
  <c r="F27" i="2"/>
  <c r="E27" i="2"/>
  <c r="A18" i="2"/>
  <c r="I17" i="2"/>
  <c r="H17" i="2"/>
  <c r="G17" i="2"/>
  <c r="F17" i="2"/>
  <c r="E17" i="2"/>
  <c r="A14" i="2"/>
  <c r="K13" i="2"/>
  <c r="I13" i="2"/>
  <c r="H13" i="2"/>
  <c r="G13" i="2"/>
  <c r="F13" i="2"/>
  <c r="E13" i="2"/>
  <c r="H803" i="1" l="1"/>
  <c r="I719" i="1"/>
  <c r="G677" i="1"/>
  <c r="G845" i="1"/>
  <c r="H845" i="1"/>
  <c r="I845" i="1"/>
  <c r="F845" i="1"/>
  <c r="E845" i="1"/>
  <c r="I803" i="1"/>
  <c r="F803" i="1"/>
  <c r="E803" i="1"/>
  <c r="G803" i="1"/>
  <c r="I761" i="1"/>
  <c r="F761" i="1"/>
  <c r="G761" i="1"/>
  <c r="E761" i="1"/>
  <c r="H761" i="1"/>
  <c r="F719" i="1"/>
  <c r="G719" i="1"/>
  <c r="H719" i="1"/>
  <c r="E719" i="1"/>
  <c r="H677" i="1"/>
  <c r="I677" i="1"/>
  <c r="E677" i="1"/>
  <c r="F677" i="1"/>
  <c r="H635" i="1"/>
  <c r="I635" i="1"/>
  <c r="F635" i="1"/>
  <c r="E635" i="1"/>
  <c r="G635" i="1"/>
  <c r="E89" i="2"/>
  <c r="I89" i="2"/>
  <c r="E173" i="2"/>
  <c r="I173" i="2"/>
  <c r="E257" i="2"/>
  <c r="I257" i="2"/>
  <c r="E383" i="2"/>
  <c r="G383" i="2"/>
  <c r="I383" i="2"/>
  <c r="F425" i="2"/>
  <c r="E467" i="2"/>
  <c r="G467" i="2"/>
  <c r="I467" i="2"/>
  <c r="F509" i="2"/>
  <c r="E551" i="2"/>
  <c r="G551" i="2"/>
  <c r="I551" i="2"/>
  <c r="F593" i="2"/>
  <c r="E635" i="2"/>
  <c r="G635" i="2"/>
  <c r="I635" i="2"/>
  <c r="F677" i="2"/>
  <c r="H677" i="2"/>
  <c r="E719" i="2"/>
  <c r="G719" i="2"/>
  <c r="I719" i="2"/>
  <c r="F761" i="2"/>
  <c r="H761" i="2"/>
  <c r="E803" i="2"/>
  <c r="G803" i="2"/>
  <c r="I803" i="2"/>
  <c r="F845" i="2"/>
  <c r="H845" i="2"/>
  <c r="H383" i="2"/>
  <c r="H467" i="2"/>
  <c r="H551" i="2"/>
  <c r="E47" i="2"/>
  <c r="G47" i="2"/>
  <c r="I47" i="2"/>
  <c r="F89" i="2"/>
  <c r="H89" i="2"/>
  <c r="G89" i="2"/>
  <c r="E131" i="2"/>
  <c r="G131" i="2"/>
  <c r="I131" i="2"/>
  <c r="F173" i="2"/>
  <c r="H173" i="2"/>
  <c r="G173" i="2"/>
  <c r="E215" i="2"/>
  <c r="G215" i="2"/>
  <c r="I215" i="2"/>
  <c r="F257" i="2"/>
  <c r="H257" i="2"/>
  <c r="G257" i="2"/>
  <c r="E299" i="2"/>
  <c r="G299" i="2"/>
  <c r="I299" i="2"/>
  <c r="F341" i="2"/>
  <c r="H341" i="2"/>
  <c r="F383" i="2"/>
  <c r="E425" i="2"/>
  <c r="G425" i="2"/>
  <c r="I425" i="2"/>
  <c r="H425" i="2"/>
  <c r="F467" i="2"/>
  <c r="E509" i="2"/>
  <c r="G509" i="2"/>
  <c r="I509" i="2"/>
  <c r="H509" i="2"/>
  <c r="F551" i="2"/>
  <c r="E593" i="2"/>
  <c r="G593" i="2"/>
  <c r="I593" i="2"/>
  <c r="F47" i="2"/>
  <c r="H47" i="2"/>
  <c r="F131" i="2"/>
  <c r="H131" i="2"/>
  <c r="F215" i="2"/>
  <c r="H215" i="2"/>
  <c r="F299" i="2"/>
  <c r="H299" i="2"/>
  <c r="E341" i="2"/>
  <c r="G341" i="2"/>
  <c r="I341" i="2"/>
  <c r="H593" i="2"/>
  <c r="A593" i="1"/>
  <c r="I592" i="1"/>
  <c r="H592" i="1"/>
  <c r="G592" i="1"/>
  <c r="F592" i="1"/>
  <c r="E592" i="1"/>
  <c r="A586" i="1"/>
  <c r="I585" i="1"/>
  <c r="H585" i="1"/>
  <c r="G585" i="1"/>
  <c r="F585" i="1"/>
  <c r="E585" i="1"/>
  <c r="A579" i="1"/>
  <c r="I578" i="1"/>
  <c r="H578" i="1"/>
  <c r="G578" i="1"/>
  <c r="F578" i="1"/>
  <c r="A574" i="1"/>
  <c r="I573" i="1"/>
  <c r="H573" i="1"/>
  <c r="G573" i="1"/>
  <c r="F573" i="1"/>
  <c r="A564" i="1"/>
  <c r="I563" i="1"/>
  <c r="H563" i="1"/>
  <c r="G563" i="1"/>
  <c r="F563" i="1"/>
  <c r="A560" i="1"/>
  <c r="K559" i="1"/>
  <c r="I559" i="1"/>
  <c r="H559" i="1"/>
  <c r="G559" i="1"/>
  <c r="F559" i="1"/>
  <c r="A551" i="1"/>
  <c r="I550" i="1"/>
  <c r="H550" i="1"/>
  <c r="G550" i="1"/>
  <c r="F550" i="1"/>
  <c r="E550" i="1"/>
  <c r="A544" i="1"/>
  <c r="I543" i="1"/>
  <c r="H543" i="1"/>
  <c r="G543" i="1"/>
  <c r="F543" i="1"/>
  <c r="E543" i="1"/>
  <c r="A537" i="1"/>
  <c r="I536" i="1"/>
  <c r="H536" i="1"/>
  <c r="G536" i="1"/>
  <c r="F536" i="1"/>
  <c r="A532" i="1"/>
  <c r="I531" i="1"/>
  <c r="H531" i="1"/>
  <c r="G531" i="1"/>
  <c r="F531" i="1"/>
  <c r="A522" i="1"/>
  <c r="I521" i="1"/>
  <c r="H521" i="1"/>
  <c r="G521" i="1"/>
  <c r="F521" i="1"/>
  <c r="E521" i="1"/>
  <c r="A518" i="1"/>
  <c r="K517" i="1"/>
  <c r="I517" i="1"/>
  <c r="H517" i="1"/>
  <c r="G517" i="1"/>
  <c r="F517" i="1"/>
  <c r="A509" i="1"/>
  <c r="I508" i="1"/>
  <c r="H508" i="1"/>
  <c r="G508" i="1"/>
  <c r="F508" i="1"/>
  <c r="E508" i="1"/>
  <c r="A502" i="1"/>
  <c r="I501" i="1"/>
  <c r="H501" i="1"/>
  <c r="G501" i="1"/>
  <c r="F501" i="1"/>
  <c r="E501" i="1"/>
  <c r="A495" i="1"/>
  <c r="I494" i="1"/>
  <c r="H494" i="1"/>
  <c r="G494" i="1"/>
  <c r="F494" i="1"/>
  <c r="A490" i="1"/>
  <c r="I489" i="1"/>
  <c r="H489" i="1"/>
  <c r="G489" i="1"/>
  <c r="F489" i="1"/>
  <c r="A480" i="1"/>
  <c r="I479" i="1"/>
  <c r="H479" i="1"/>
  <c r="G479" i="1"/>
  <c r="F479" i="1"/>
  <c r="E479" i="1"/>
  <c r="A476" i="1"/>
  <c r="K475" i="1"/>
  <c r="I475" i="1"/>
  <c r="H475" i="1"/>
  <c r="G475" i="1"/>
  <c r="F475" i="1"/>
  <c r="A467" i="1"/>
  <c r="I466" i="1"/>
  <c r="H466" i="1"/>
  <c r="G466" i="1"/>
  <c r="F466" i="1"/>
  <c r="E466" i="1"/>
  <c r="A460" i="1"/>
  <c r="I459" i="1"/>
  <c r="H459" i="1"/>
  <c r="G459" i="1"/>
  <c r="F459" i="1"/>
  <c r="E459" i="1"/>
  <c r="A453" i="1"/>
  <c r="I452" i="1"/>
  <c r="H452" i="1"/>
  <c r="G452" i="1"/>
  <c r="F452" i="1"/>
  <c r="A448" i="1"/>
  <c r="I447" i="1"/>
  <c r="H447" i="1"/>
  <c r="G447" i="1"/>
  <c r="F447" i="1"/>
  <c r="A438" i="1"/>
  <c r="I437" i="1"/>
  <c r="H437" i="1"/>
  <c r="G437" i="1"/>
  <c r="F437" i="1"/>
  <c r="A434" i="1"/>
  <c r="K433" i="1"/>
  <c r="I433" i="1"/>
  <c r="I467" i="1" s="1"/>
  <c r="H433" i="1"/>
  <c r="G433" i="1"/>
  <c r="F433" i="1"/>
  <c r="A425" i="1"/>
  <c r="I424" i="1"/>
  <c r="H424" i="1"/>
  <c r="G424" i="1"/>
  <c r="F424" i="1"/>
  <c r="E424" i="1"/>
  <c r="A418" i="1"/>
  <c r="I417" i="1"/>
  <c r="H417" i="1"/>
  <c r="G417" i="1"/>
  <c r="F417" i="1"/>
  <c r="E417" i="1"/>
  <c r="A411" i="1"/>
  <c r="I410" i="1"/>
  <c r="H410" i="1"/>
  <c r="G410" i="1"/>
  <c r="F410" i="1"/>
  <c r="A406" i="1"/>
  <c r="I405" i="1"/>
  <c r="H405" i="1"/>
  <c r="G405" i="1"/>
  <c r="F405" i="1"/>
  <c r="A396" i="1"/>
  <c r="I395" i="1"/>
  <c r="H395" i="1"/>
  <c r="G395" i="1"/>
  <c r="F395" i="1"/>
  <c r="E395" i="1"/>
  <c r="A392" i="1"/>
  <c r="K391" i="1"/>
  <c r="I391" i="1"/>
  <c r="H391" i="1"/>
  <c r="G391" i="1"/>
  <c r="F391" i="1"/>
  <c r="A383" i="1"/>
  <c r="I382" i="1"/>
  <c r="H382" i="1"/>
  <c r="G382" i="1"/>
  <c r="F382" i="1"/>
  <c r="E382" i="1"/>
  <c r="A376" i="1"/>
  <c r="I375" i="1"/>
  <c r="H375" i="1"/>
  <c r="G375" i="1"/>
  <c r="F375" i="1"/>
  <c r="E375" i="1"/>
  <c r="A369" i="1"/>
  <c r="I368" i="1"/>
  <c r="H368" i="1"/>
  <c r="G368" i="1"/>
  <c r="F368" i="1"/>
  <c r="A364" i="1"/>
  <c r="I363" i="1"/>
  <c r="H363" i="1"/>
  <c r="G363" i="1"/>
  <c r="F363" i="1"/>
  <c r="A354" i="1"/>
  <c r="I353" i="1"/>
  <c r="H353" i="1"/>
  <c r="G353" i="1"/>
  <c r="F353" i="1"/>
  <c r="A350" i="1"/>
  <c r="K349" i="1"/>
  <c r="I349" i="1"/>
  <c r="H349" i="1"/>
  <c r="G349" i="1"/>
  <c r="F349" i="1"/>
  <c r="A341" i="1"/>
  <c r="I340" i="1"/>
  <c r="H340" i="1"/>
  <c r="G340" i="1"/>
  <c r="F340" i="1"/>
  <c r="E340" i="1"/>
  <c r="A334" i="1"/>
  <c r="I333" i="1"/>
  <c r="H333" i="1"/>
  <c r="G333" i="1"/>
  <c r="F333" i="1"/>
  <c r="E333" i="1"/>
  <c r="A327" i="1"/>
  <c r="I326" i="1"/>
  <c r="H326" i="1"/>
  <c r="G326" i="1"/>
  <c r="F326" i="1"/>
  <c r="A322" i="1"/>
  <c r="I321" i="1"/>
  <c r="H321" i="1"/>
  <c r="G321" i="1"/>
  <c r="F321" i="1"/>
  <c r="A312" i="1"/>
  <c r="I311" i="1"/>
  <c r="H311" i="1"/>
  <c r="G311" i="1"/>
  <c r="F311" i="1"/>
  <c r="E311" i="1"/>
  <c r="K307" i="1"/>
  <c r="I307" i="1"/>
  <c r="H307" i="1"/>
  <c r="G307" i="1"/>
  <c r="F307" i="1"/>
  <c r="A299" i="1"/>
  <c r="I298" i="1"/>
  <c r="H298" i="1"/>
  <c r="G298" i="1"/>
  <c r="F298" i="1"/>
  <c r="E298" i="1"/>
  <c r="A292" i="1"/>
  <c r="I291" i="1"/>
  <c r="H291" i="1"/>
  <c r="G291" i="1"/>
  <c r="F291" i="1"/>
  <c r="E291" i="1"/>
  <c r="A285" i="1"/>
  <c r="I284" i="1"/>
  <c r="H284" i="1"/>
  <c r="G284" i="1"/>
  <c r="F284" i="1"/>
  <c r="A280" i="1"/>
  <c r="I279" i="1"/>
  <c r="H279" i="1"/>
  <c r="G279" i="1"/>
  <c r="F279" i="1"/>
  <c r="A270" i="1"/>
  <c r="I269" i="1"/>
  <c r="H269" i="1"/>
  <c r="G269" i="1"/>
  <c r="F269" i="1"/>
  <c r="E269" i="1"/>
  <c r="A266" i="1"/>
  <c r="K265" i="1"/>
  <c r="I265" i="1"/>
  <c r="H265" i="1"/>
  <c r="G265" i="1"/>
  <c r="F265" i="1"/>
  <c r="A257" i="1"/>
  <c r="I256" i="1"/>
  <c r="H256" i="1"/>
  <c r="G256" i="1"/>
  <c r="F256" i="1"/>
  <c r="E256" i="1"/>
  <c r="A250" i="1"/>
  <c r="I249" i="1"/>
  <c r="H249" i="1"/>
  <c r="G249" i="1"/>
  <c r="F249" i="1"/>
  <c r="E249" i="1"/>
  <c r="A243" i="1"/>
  <c r="I242" i="1"/>
  <c r="H242" i="1"/>
  <c r="G242" i="1"/>
  <c r="F242" i="1"/>
  <c r="A238" i="1"/>
  <c r="I237" i="1"/>
  <c r="H237" i="1"/>
  <c r="G237" i="1"/>
  <c r="F237" i="1"/>
  <c r="A228" i="1"/>
  <c r="I227" i="1"/>
  <c r="H227" i="1"/>
  <c r="G227" i="1"/>
  <c r="F227" i="1"/>
  <c r="A224" i="1"/>
  <c r="K223" i="1"/>
  <c r="I223" i="1"/>
  <c r="H223" i="1"/>
  <c r="G223" i="1"/>
  <c r="F223" i="1"/>
  <c r="A215" i="1"/>
  <c r="I214" i="1"/>
  <c r="H214" i="1"/>
  <c r="G214" i="1"/>
  <c r="F214" i="1"/>
  <c r="E214" i="1"/>
  <c r="A208" i="1"/>
  <c r="I207" i="1"/>
  <c r="H207" i="1"/>
  <c r="G207" i="1"/>
  <c r="F207" i="1"/>
  <c r="E207" i="1"/>
  <c r="A201" i="1"/>
  <c r="I200" i="1"/>
  <c r="H200" i="1"/>
  <c r="G200" i="1"/>
  <c r="F200" i="1"/>
  <c r="A196" i="1"/>
  <c r="I195" i="1"/>
  <c r="H195" i="1"/>
  <c r="G195" i="1"/>
  <c r="F195" i="1"/>
  <c r="A186" i="1"/>
  <c r="I185" i="1"/>
  <c r="H185" i="1"/>
  <c r="G185" i="1"/>
  <c r="F185" i="1"/>
  <c r="A182" i="1"/>
  <c r="K181" i="1"/>
  <c r="I181" i="1"/>
  <c r="H181" i="1"/>
  <c r="G181" i="1"/>
  <c r="F181" i="1"/>
  <c r="A173" i="1"/>
  <c r="I172" i="1"/>
  <c r="H172" i="1"/>
  <c r="G172" i="1"/>
  <c r="F172" i="1"/>
  <c r="E172" i="1"/>
  <c r="A166" i="1"/>
  <c r="I165" i="1"/>
  <c r="H165" i="1"/>
  <c r="G165" i="1"/>
  <c r="F165" i="1"/>
  <c r="E165" i="1"/>
  <c r="A159" i="1"/>
  <c r="I158" i="1"/>
  <c r="H158" i="1"/>
  <c r="G158" i="1"/>
  <c r="F158" i="1"/>
  <c r="A154" i="1"/>
  <c r="I153" i="1"/>
  <c r="H153" i="1"/>
  <c r="G153" i="1"/>
  <c r="F153" i="1"/>
  <c r="A144" i="1"/>
  <c r="I143" i="1"/>
  <c r="H143" i="1"/>
  <c r="G143" i="1"/>
  <c r="F143" i="1"/>
  <c r="E143" i="1"/>
  <c r="A140" i="1"/>
  <c r="K139" i="1"/>
  <c r="I139" i="1"/>
  <c r="H139" i="1"/>
  <c r="G139" i="1"/>
  <c r="F139" i="1"/>
  <c r="A131" i="1"/>
  <c r="I130" i="1"/>
  <c r="H130" i="1"/>
  <c r="G130" i="1"/>
  <c r="F130" i="1"/>
  <c r="E130" i="1"/>
  <c r="A124" i="1"/>
  <c r="I123" i="1"/>
  <c r="H123" i="1"/>
  <c r="G123" i="1"/>
  <c r="F123" i="1"/>
  <c r="E123" i="1"/>
  <c r="A117" i="1"/>
  <c r="I116" i="1"/>
  <c r="H116" i="1"/>
  <c r="G116" i="1"/>
  <c r="F116" i="1"/>
  <c r="A112" i="1"/>
  <c r="I111" i="1"/>
  <c r="H111" i="1"/>
  <c r="G111" i="1"/>
  <c r="F111" i="1"/>
  <c r="A102" i="1"/>
  <c r="I101" i="1"/>
  <c r="H101" i="1"/>
  <c r="G101" i="1"/>
  <c r="F101" i="1"/>
  <c r="E101" i="1"/>
  <c r="A98" i="1"/>
  <c r="K97" i="1"/>
  <c r="I97" i="1"/>
  <c r="H97" i="1"/>
  <c r="G97" i="1"/>
  <c r="F97" i="1"/>
  <c r="A89" i="1"/>
  <c r="I88" i="1"/>
  <c r="H88" i="1"/>
  <c r="G88" i="1"/>
  <c r="F88" i="1"/>
  <c r="E88" i="1"/>
  <c r="A82" i="1"/>
  <c r="I81" i="1"/>
  <c r="H81" i="1"/>
  <c r="G81" i="1"/>
  <c r="F81" i="1"/>
  <c r="E81" i="1"/>
  <c r="A75" i="1"/>
  <c r="I74" i="1"/>
  <c r="H74" i="1"/>
  <c r="G74" i="1"/>
  <c r="F74" i="1"/>
  <c r="A70" i="1"/>
  <c r="I69" i="1"/>
  <c r="H69" i="1"/>
  <c r="G69" i="1"/>
  <c r="F69" i="1"/>
  <c r="A60" i="1"/>
  <c r="I59" i="1"/>
  <c r="H59" i="1"/>
  <c r="G59" i="1"/>
  <c r="F59" i="1"/>
  <c r="A56" i="1"/>
  <c r="K55" i="1"/>
  <c r="I55" i="1"/>
  <c r="H55" i="1"/>
  <c r="G55" i="1"/>
  <c r="F55" i="1"/>
  <c r="A47" i="1"/>
  <c r="I46" i="1"/>
  <c r="H46" i="1"/>
  <c r="G46" i="1"/>
  <c r="F46" i="1"/>
  <c r="E46" i="1"/>
  <c r="A40" i="1"/>
  <c r="I39" i="1"/>
  <c r="H39" i="1"/>
  <c r="G39" i="1"/>
  <c r="F39" i="1"/>
  <c r="E39" i="1"/>
  <c r="A33" i="1"/>
  <c r="I32" i="1"/>
  <c r="H32" i="1"/>
  <c r="G32" i="1"/>
  <c r="F32" i="1"/>
  <c r="E32" i="1"/>
  <c r="A28" i="1"/>
  <c r="F27" i="1"/>
  <c r="A18" i="1"/>
  <c r="I17" i="1"/>
  <c r="H17" i="1"/>
  <c r="G17" i="1"/>
  <c r="F17" i="1"/>
  <c r="A14" i="1"/>
  <c r="I13" i="1"/>
  <c r="H13" i="1"/>
  <c r="G13" i="1"/>
  <c r="F13" i="1"/>
  <c r="G846" i="2" l="1"/>
  <c r="I846" i="2"/>
  <c r="E846" i="2"/>
  <c r="F846" i="2"/>
  <c r="H846" i="2"/>
  <c r="E593" i="1"/>
  <c r="E257" i="1"/>
  <c r="I299" i="1"/>
  <c r="H257" i="1"/>
  <c r="F341" i="1"/>
  <c r="F509" i="1"/>
  <c r="H593" i="1"/>
  <c r="G551" i="1"/>
  <c r="E467" i="1"/>
  <c r="H425" i="1"/>
  <c r="E299" i="1"/>
  <c r="G215" i="1"/>
  <c r="F173" i="1"/>
  <c r="I131" i="1"/>
  <c r="H89" i="1"/>
  <c r="G47" i="1"/>
  <c r="G383" i="1"/>
  <c r="I89" i="1"/>
  <c r="F131" i="1"/>
  <c r="G173" i="1"/>
  <c r="H215" i="1"/>
  <c r="I257" i="1"/>
  <c r="F299" i="1"/>
  <c r="G341" i="1"/>
  <c r="H383" i="1"/>
  <c r="E425" i="1"/>
  <c r="I425" i="1"/>
  <c r="F467" i="1"/>
  <c r="G509" i="1"/>
  <c r="H551" i="1"/>
  <c r="I593" i="1"/>
  <c r="I47" i="1"/>
  <c r="F89" i="1"/>
  <c r="H173" i="1"/>
  <c r="E173" i="1"/>
  <c r="E215" i="1"/>
  <c r="I215" i="1"/>
  <c r="F257" i="1"/>
  <c r="G299" i="1"/>
  <c r="H341" i="1"/>
  <c r="E383" i="1"/>
  <c r="I383" i="1"/>
  <c r="F425" i="1"/>
  <c r="H509" i="1"/>
  <c r="E509" i="1"/>
  <c r="E551" i="1"/>
  <c r="I551" i="1"/>
  <c r="F593" i="1"/>
  <c r="F47" i="1"/>
  <c r="G89" i="1"/>
  <c r="H131" i="1"/>
  <c r="G131" i="1"/>
  <c r="I173" i="1"/>
  <c r="F215" i="1"/>
  <c r="G257" i="1"/>
  <c r="H299" i="1"/>
  <c r="E341" i="1"/>
  <c r="I341" i="1"/>
  <c r="F383" i="1"/>
  <c r="G425" i="1"/>
  <c r="H467" i="1"/>
  <c r="G467" i="1"/>
  <c r="I509" i="1"/>
  <c r="F551" i="1"/>
  <c r="G593" i="1"/>
  <c r="H47" i="1"/>
  <c r="G846" i="1" l="1"/>
  <c r="F846" i="1"/>
  <c r="H846" i="1"/>
  <c r="I846" i="1"/>
  <c r="K573" i="2"/>
  <c r="K578" i="2"/>
  <c r="K719" i="2"/>
  <c r="K689" i="2"/>
  <c r="K410" i="2"/>
  <c r="K405" i="2"/>
  <c r="K299" i="2"/>
  <c r="K269" i="2"/>
  <c r="K657" i="2"/>
  <c r="K662" i="2"/>
  <c r="K143" i="2"/>
  <c r="K173" i="2"/>
  <c r="K647" i="2"/>
  <c r="K677" i="2"/>
  <c r="K830" i="2"/>
  <c r="K825" i="2"/>
  <c r="K593" i="2"/>
  <c r="K563" i="2"/>
  <c r="K746" i="2"/>
  <c r="K741" i="2"/>
  <c r="K242" i="2"/>
  <c r="K237" i="2"/>
  <c r="K284" i="2"/>
  <c r="K279" i="2"/>
  <c r="K699" i="2"/>
  <c r="K704" i="2"/>
  <c r="K321" i="2"/>
  <c r="K326" i="2"/>
  <c r="K153" i="2"/>
  <c r="K158" i="2"/>
  <c r="K111" i="2"/>
  <c r="K116" i="2"/>
  <c r="K761" i="2"/>
  <c r="K731" i="2"/>
  <c r="K363" i="2"/>
  <c r="K368" i="2"/>
  <c r="K101" i="2"/>
  <c r="K131" i="2"/>
  <c r="K353" i="2"/>
  <c r="K383" i="2"/>
  <c r="K467" i="2"/>
  <c r="K437" i="2"/>
  <c r="K227" i="2"/>
  <c r="K257" i="2"/>
  <c r="K215" i="2"/>
  <c r="K185" i="2"/>
  <c r="K395" i="2"/>
  <c r="K425" i="2"/>
  <c r="K635" i="2"/>
  <c r="K605" i="2"/>
  <c r="K815" i="2"/>
  <c r="K845" i="2"/>
  <c r="K311" i="2"/>
  <c r="K341" i="2"/>
  <c r="K536" i="2"/>
  <c r="K531" i="2"/>
  <c r="K615" i="2"/>
  <c r="K620" i="2"/>
  <c r="K200" i="2"/>
  <c r="K195" i="2"/>
  <c r="K494" i="2"/>
  <c r="K489" i="2"/>
  <c r="K479" i="2"/>
  <c r="K509" i="2"/>
  <c r="K521" i="2"/>
  <c r="K551" i="2"/>
  <c r="K452" i="2"/>
  <c r="K447" i="2"/>
  <c r="K89" i="2"/>
  <c r="K59" i="2"/>
  <c r="K803" i="2"/>
  <c r="K773" i="2"/>
  <c r="K32" i="2"/>
  <c r="K27" i="2"/>
  <c r="K783" i="2"/>
  <c r="K788" i="2"/>
  <c r="K69" i="2"/>
  <c r="K74" i="2"/>
  <c r="K256" i="2"/>
  <c r="K424" i="1"/>
  <c r="K543" i="1"/>
  <c r="K39" i="2"/>
  <c r="K508" i="1"/>
  <c r="K46" i="2"/>
  <c r="K501" i="1"/>
  <c r="K424" i="2"/>
  <c r="K844" i="1"/>
  <c r="K802" i="2"/>
  <c r="K634" i="1"/>
  <c r="K298" i="1"/>
  <c r="K172" i="1"/>
  <c r="K256" i="1"/>
  <c r="K165" i="2"/>
  <c r="K459" i="1"/>
  <c r="K130" i="2"/>
  <c r="K550" i="1"/>
  <c r="K291" i="2"/>
  <c r="K837" i="2"/>
  <c r="K844" i="2"/>
  <c r="K550" i="2"/>
  <c r="K627" i="1"/>
  <c r="K88" i="2"/>
  <c r="K333" i="2"/>
  <c r="K669" i="2"/>
  <c r="K760" i="2"/>
  <c r="K676" i="1"/>
  <c r="K802" i="1"/>
  <c r="K592" i="2"/>
  <c r="K382" i="1"/>
  <c r="K172" i="2"/>
  <c r="K837" i="1"/>
  <c r="K711" i="2"/>
  <c r="K123" i="1"/>
  <c r="K543" i="2"/>
  <c r="K81" i="1"/>
  <c r="K130" i="1"/>
  <c r="K123" i="2"/>
  <c r="K249" i="1"/>
  <c r="K249" i="2"/>
  <c r="K207" i="1"/>
  <c r="K676" i="2"/>
  <c r="K298" i="2"/>
  <c r="K214" i="1"/>
  <c r="K291" i="1"/>
  <c r="K501" i="2"/>
  <c r="K466" i="2"/>
  <c r="K207" i="2"/>
  <c r="K417" i="1"/>
  <c r="K711" i="1"/>
  <c r="K375" i="1"/>
  <c r="K718" i="2"/>
  <c r="K17" i="2"/>
  <c r="K47" i="2"/>
  <c r="K846" i="2"/>
  <c r="K466" i="1"/>
  <c r="K340" i="1"/>
  <c r="K627" i="2"/>
  <c r="K585" i="1"/>
  <c r="K795" i="2"/>
  <c r="K39" i="1"/>
  <c r="K753" i="2"/>
  <c r="K508" i="2"/>
  <c r="K46" i="1"/>
  <c r="K585" i="2"/>
  <c r="K634" i="2"/>
  <c r="K753" i="1"/>
  <c r="K340" i="2"/>
  <c r="K760" i="1"/>
  <c r="K459" i="2"/>
  <c r="K382" i="2"/>
  <c r="K669" i="1"/>
  <c r="K81" i="2"/>
  <c r="K795" i="1"/>
  <c r="K88" i="1"/>
  <c r="K214" i="2"/>
  <c r="K718" i="1"/>
  <c r="K375" i="2"/>
  <c r="K592" i="1"/>
  <c r="K165" i="1"/>
  <c r="K333" i="1"/>
  <c r="K417" i="2"/>
</calcChain>
</file>

<file path=xl/sharedStrings.xml><?xml version="1.0" encoding="utf-8"?>
<sst xmlns="http://schemas.openxmlformats.org/spreadsheetml/2006/main" count="2151" uniqueCount="260">
  <si>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</si>
  <si>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</si>
  <si>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</si>
  <si>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</si>
  <si>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</si>
  <si>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</si>
  <si>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7-11 лет</t>
  </si>
  <si>
    <t>Калорийность</t>
  </si>
  <si>
    <t>№ рецептуры</t>
  </si>
  <si>
    <t>Блюда</t>
  </si>
  <si>
    <t>Раздел меню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</si>
  <si>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</si>
  <si>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</si>
  <si>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</si>
  <si>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</si>
  <si>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</si>
  <si>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</si>
  <si>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</si>
  <si>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</si>
  <si>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</si>
  <si>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</si>
  <si>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</si>
  <si>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</si>
  <si>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</si>
  <si>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</si>
  <si>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</si>
  <si>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</si>
  <si>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</si>
  <si>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</si>
  <si>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</si>
  <si>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</si>
  <si>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</si>
  <si>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</si>
  <si>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</si>
  <si>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</si>
  <si>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</si>
  <si>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</si>
  <si>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</si>
  <si>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</si>
  <si>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</si>
  <si>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</si>
  <si>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 пшенная </t>
  </si>
  <si>
    <t>Горячий бутерброд с сыром</t>
  </si>
  <si>
    <t>Какао на молоке</t>
  </si>
  <si>
    <t xml:space="preserve">Сок яблочный </t>
  </si>
  <si>
    <t>Сок</t>
  </si>
  <si>
    <t>1/200/10/8</t>
  </si>
  <si>
    <t>1/50/10/30</t>
  </si>
  <si>
    <t>Салат из капусты белокачанной,огурцов и болгарского перца</t>
  </si>
  <si>
    <t>Суп картофельный с рыбой</t>
  </si>
  <si>
    <t>Мясо тушеное</t>
  </si>
  <si>
    <t>Макароны отварные с маслом сливочным</t>
  </si>
  <si>
    <t>Компот из сухофруктов</t>
  </si>
  <si>
    <t>Хлеб пшеничный</t>
  </si>
  <si>
    <t>Хлеб ржаной</t>
  </si>
  <si>
    <t xml:space="preserve">Крендель сахарный </t>
  </si>
  <si>
    <t>Молоко</t>
  </si>
  <si>
    <t>1/150/10</t>
  </si>
  <si>
    <t>Вафли</t>
  </si>
  <si>
    <t>Салат из свеклы с зеленым  горошком</t>
  </si>
  <si>
    <t>Рассольник со сметаной</t>
  </si>
  <si>
    <t>Оладьи из печени</t>
  </si>
  <si>
    <t>Картофель отварной с маслом сливочным</t>
  </si>
  <si>
    <t>Кисель</t>
  </si>
  <si>
    <t>1/250/10</t>
  </si>
  <si>
    <t>1/200/10</t>
  </si>
  <si>
    <t>Салат из свежих огурцов</t>
  </si>
  <si>
    <t>Каша пшеничная с маслом сливочным</t>
  </si>
  <si>
    <t>Гуляш мясной</t>
  </si>
  <si>
    <t>Чай с лимоном</t>
  </si>
  <si>
    <t>Гор.блюда</t>
  </si>
  <si>
    <t>1/200/15/8</t>
  </si>
  <si>
    <t>Сок яблочный</t>
  </si>
  <si>
    <t>Салат из капусты болокочанной с кальмарами</t>
  </si>
  <si>
    <t>Суп  картофельный с лапшой</t>
  </si>
  <si>
    <t>Шницель мясной</t>
  </si>
  <si>
    <t>Рис отварной с маслом сливочным</t>
  </si>
  <si>
    <t>Компот из кураги</t>
  </si>
  <si>
    <t xml:space="preserve">Хлеб пшеничный </t>
  </si>
  <si>
    <t>Салат из моркови</t>
  </si>
  <si>
    <t>Оладьи с джемом</t>
  </si>
  <si>
    <t>Компот из свежемороженой ягоды</t>
  </si>
  <si>
    <t>1/150/30</t>
  </si>
  <si>
    <t>Йогурт питьевой Лучик</t>
  </si>
  <si>
    <t>Йогурт</t>
  </si>
  <si>
    <t>1/200</t>
  </si>
  <si>
    <t>Пирог с повидлом</t>
  </si>
  <si>
    <t>Огурец  консервированных</t>
  </si>
  <si>
    <t>суп овощной</t>
  </si>
  <si>
    <t>Рулет из рыбы с овощами</t>
  </si>
  <si>
    <t>Картофельное пюре с маслом сливочным</t>
  </si>
  <si>
    <t>Компот из консервированных плодов</t>
  </si>
  <si>
    <t>Икра свекольная</t>
  </si>
  <si>
    <t>Омлет с сыром</t>
  </si>
  <si>
    <t>Бутерброд с маслом</t>
  </si>
  <si>
    <t>Чай с сахаром</t>
  </si>
  <si>
    <t>1/40/10</t>
  </si>
  <si>
    <t>Булочка школьная</t>
  </si>
  <si>
    <t>Салат из морской капусты с  яйцом и огурцом</t>
  </si>
  <si>
    <t>Борщ с фасолью со сметаной</t>
  </si>
  <si>
    <t xml:space="preserve">Поджарка мясная </t>
  </si>
  <si>
    <t>Каша гречневая с маслом сливочным</t>
  </si>
  <si>
    <t>Компот из свежих яблок</t>
  </si>
  <si>
    <t>13-С</t>
  </si>
  <si>
    <t xml:space="preserve">помидор свежий </t>
  </si>
  <si>
    <t>Голубцы ленивые с отварным мясом</t>
  </si>
  <si>
    <t>Бутерброд смаслом</t>
  </si>
  <si>
    <t>Кофейный напиток</t>
  </si>
  <si>
    <t>1/150/10/20</t>
  </si>
  <si>
    <t>Бананы</t>
  </si>
  <si>
    <t>Плюшка</t>
  </si>
  <si>
    <t>Винегред овощной</t>
  </si>
  <si>
    <t>Суп картофельный с клецками</t>
  </si>
  <si>
    <t>Плов</t>
  </si>
  <si>
    <t>Каша вязка молочная геркулес</t>
  </si>
  <si>
    <t>Бутерброд с маслом и сыром</t>
  </si>
  <si>
    <t>Чай с  шиповником</t>
  </si>
  <si>
    <t>Яблоки</t>
  </si>
  <si>
    <t>Булочка "Абрикосинка"</t>
  </si>
  <si>
    <t>Сельдь с луком и консервированным зеленым горошком</t>
  </si>
  <si>
    <t>Суп крестьянский с ячневой крупой со сметаной</t>
  </si>
  <si>
    <t>Жаркое по -домашнему</t>
  </si>
  <si>
    <t>Компот из чернослива</t>
  </si>
  <si>
    <t>Салат из свежих помидоров и болгарского перца</t>
  </si>
  <si>
    <t>Макароны отварные с маслом сливочным и сыром</t>
  </si>
  <si>
    <t>Бутерброд с маслом сливочным</t>
  </si>
  <si>
    <t>1/150/20/10</t>
  </si>
  <si>
    <t>Йогурт 3,2%</t>
  </si>
  <si>
    <t>1/100</t>
  </si>
  <si>
    <t>Салат картофельный с кальмарами</t>
  </si>
  <si>
    <t>свекольник со сметаной</t>
  </si>
  <si>
    <t>Капуста тушенная с мясом</t>
  </si>
  <si>
    <t>Икра баклажанная</t>
  </si>
  <si>
    <t>Пирожок печеный с картофелем</t>
  </si>
  <si>
    <t>Яйцо отварное</t>
  </si>
  <si>
    <t>Чай с мёдом</t>
  </si>
  <si>
    <t>Пудинг</t>
  </si>
  <si>
    <t xml:space="preserve">Печенье </t>
  </si>
  <si>
    <t>Салат из свежей капусты со свеклой</t>
  </si>
  <si>
    <t>Суп картофельный с морской капустой со сметаной</t>
  </si>
  <si>
    <t>Биточек мясной</t>
  </si>
  <si>
    <t>Булгур отварной с маслом сливочным</t>
  </si>
  <si>
    <t>Салат из свежих помидоров и свежих огурцов</t>
  </si>
  <si>
    <t>Фрикадельки рыбные в томатном соусе</t>
  </si>
  <si>
    <t>хлеб пшеничный</t>
  </si>
  <si>
    <t>Кофейный напиток на молоке</t>
  </si>
  <si>
    <t>1/90/50</t>
  </si>
  <si>
    <t>240/792</t>
  </si>
  <si>
    <t>Круассан</t>
  </si>
  <si>
    <t>Огурец свежий</t>
  </si>
  <si>
    <t>Суп картофельный с гречневой крупой</t>
  </si>
  <si>
    <t>Макаронник с мясом</t>
  </si>
  <si>
    <t>Сметана</t>
  </si>
  <si>
    <t>Сырники из творога</t>
  </si>
  <si>
    <t>Мандарин</t>
  </si>
  <si>
    <t>1/235/5</t>
  </si>
  <si>
    <t>Ватрушка с повидлом</t>
  </si>
  <si>
    <t>Салат из отварной свеклы с зеленым горошком</t>
  </si>
  <si>
    <t>Щи из квашенной капусты со сметаной</t>
  </si>
  <si>
    <t>Рыба тушенная в томате с овощами</t>
  </si>
  <si>
    <t>1/80/50</t>
  </si>
  <si>
    <t>1/150</t>
  </si>
  <si>
    <t xml:space="preserve">Каша молочная манная </t>
  </si>
  <si>
    <t>Чай с шиповником</t>
  </si>
  <si>
    <t>1/200/8/10</t>
  </si>
  <si>
    <t>1/40/10/30</t>
  </si>
  <si>
    <t>Яблоко</t>
  </si>
  <si>
    <t>Салат из консервированных помидор</t>
  </si>
  <si>
    <t>Суп картофельный с рыбными консервами ( сайра)</t>
  </si>
  <si>
    <t>Запеканка картофельная с печенью</t>
  </si>
  <si>
    <t>1/200/50</t>
  </si>
  <si>
    <t xml:space="preserve">Огурец свежий </t>
  </si>
  <si>
    <t>Суфле из цыплят</t>
  </si>
  <si>
    <t>Печенье</t>
  </si>
  <si>
    <t xml:space="preserve">Салат витаминный </t>
  </si>
  <si>
    <t>Свекольник со сметаной</t>
  </si>
  <si>
    <t xml:space="preserve">Птица жареная </t>
  </si>
  <si>
    <t>Каша ячневая рассыпчатая с маслом сливочным</t>
  </si>
  <si>
    <t>Салат из моркови с яблоками</t>
  </si>
  <si>
    <t>Оладьи с молоком сгущенным</t>
  </si>
  <si>
    <t>Чай с медом</t>
  </si>
  <si>
    <t>Сок  яблочный</t>
  </si>
  <si>
    <t>Йогурт питьевой</t>
  </si>
  <si>
    <t>Пирожок печеный с повидлом</t>
  </si>
  <si>
    <t>Салат с крабовыми палочками и кукурузой консервированной</t>
  </si>
  <si>
    <t>Суп картофельный с крупой перловой и плавленым сыром</t>
  </si>
  <si>
    <t>Овощное рагу</t>
  </si>
  <si>
    <t xml:space="preserve">Икра свекольная </t>
  </si>
  <si>
    <t xml:space="preserve">Поджарка из рыбы </t>
  </si>
  <si>
    <t>Булгур с маслом сливочным</t>
  </si>
  <si>
    <t>б/н</t>
  </si>
  <si>
    <t>Гор.напитки</t>
  </si>
  <si>
    <t>2 блюда</t>
  </si>
  <si>
    <t>Закуска</t>
  </si>
  <si>
    <t>Гор. Блюда</t>
  </si>
  <si>
    <t>Гор. Напитки</t>
  </si>
  <si>
    <t>2блюда</t>
  </si>
  <si>
    <t>гор.блюда</t>
  </si>
  <si>
    <t>гор.напитки</t>
  </si>
  <si>
    <t>Хлеб</t>
  </si>
  <si>
    <t>Фрукты</t>
  </si>
  <si>
    <t>8,00</t>
  </si>
  <si>
    <t>Директор</t>
  </si>
  <si>
    <t>Пихтарь Т.А.</t>
  </si>
  <si>
    <t>Икра кабачковая</t>
  </si>
  <si>
    <t>Пельмени мясные отварные с маслом сливочным</t>
  </si>
  <si>
    <t>1/200/15/7</t>
  </si>
  <si>
    <t>1/160</t>
  </si>
  <si>
    <t>Салат Степной</t>
  </si>
  <si>
    <t>Суп с рыбными фрикадельками</t>
  </si>
  <si>
    <t>Голубцы ленивые</t>
  </si>
  <si>
    <t>Каша гречневая рассыпчатая с маслом сливочным</t>
  </si>
  <si>
    <t>1/80/30</t>
  </si>
  <si>
    <t>244/799</t>
  </si>
  <si>
    <t>Пряник</t>
  </si>
  <si>
    <t>Каша вязкая молочная из ячневой крупы с маслом сливочным и сахаром</t>
  </si>
  <si>
    <t>Салат из консервированных помидор и огурцов</t>
  </si>
  <si>
    <t>Борщ со сметаной</t>
  </si>
  <si>
    <t>Рулет мясной с омлетом</t>
  </si>
  <si>
    <t>Спагетти отварные с маслом сливочным</t>
  </si>
  <si>
    <t>Компот из свеемороженой ягоды</t>
  </si>
  <si>
    <t>Гребешок из дрожжевого теста</t>
  </si>
  <si>
    <t>Молоко 3,2;%</t>
  </si>
  <si>
    <t>Салат из белокочанной и морской капусты</t>
  </si>
  <si>
    <t>Суп картофельный с фасолью</t>
  </si>
  <si>
    <t>Гуляш из мяса</t>
  </si>
  <si>
    <t>Компот из плодов консервированных</t>
  </si>
  <si>
    <t xml:space="preserve">Булочка школьная </t>
  </si>
  <si>
    <t xml:space="preserve">Омлет натуральный </t>
  </si>
  <si>
    <t>1/50/50</t>
  </si>
  <si>
    <t>Салат из квашеной капусты</t>
  </si>
  <si>
    <t>Суп картофельный с пшеном</t>
  </si>
  <si>
    <t xml:space="preserve">Тефтеля мясная </t>
  </si>
  <si>
    <t>Картофельное пюре</t>
  </si>
  <si>
    <t>Ватрушка с картофелем</t>
  </si>
  <si>
    <t>Яйца вареные</t>
  </si>
  <si>
    <t>Апельсины</t>
  </si>
  <si>
    <t>1,/250</t>
  </si>
  <si>
    <t>1/180</t>
  </si>
  <si>
    <t>4,71</t>
  </si>
  <si>
    <t>Салат из консервированных огурцов и зеленого горошка</t>
  </si>
  <si>
    <t>Суп картофельный с мясными фрикадельками</t>
  </si>
  <si>
    <t>Котлеты рыбные любительские</t>
  </si>
  <si>
    <t>Каша перловая рассыпчатая с маслом сливочным</t>
  </si>
  <si>
    <t>1/250/35</t>
  </si>
  <si>
    <t>Рулет с маком</t>
  </si>
  <si>
    <t>Молоко 3,2%</t>
  </si>
  <si>
    <t xml:space="preserve">Помидор свежий </t>
  </si>
  <si>
    <t>Капуста тушеная с мясом</t>
  </si>
  <si>
    <t>139/536</t>
  </si>
  <si>
    <t xml:space="preserve">Салат из консервированных помидор </t>
  </si>
  <si>
    <t>Суп картофельный с горохом</t>
  </si>
  <si>
    <t>Азу</t>
  </si>
  <si>
    <t xml:space="preserve">Компот из свежих яблок </t>
  </si>
  <si>
    <t>Кекс</t>
  </si>
  <si>
    <t>Лапшевник с творогом со сметаной</t>
  </si>
  <si>
    <t>1/200/30</t>
  </si>
  <si>
    <t>1/210</t>
  </si>
  <si>
    <t>Йогурт питьевой "Лучик"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</si>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</sst>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&quot; &quot;???/???"/>
    <numFmt numFmtId="165" formatCode="#,##0.00;[Red]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64" fontId="0" fillId="5" borderId="1" xfId="0" applyNumberFormat="1" applyFill="1" applyBorder="1" applyAlignment="1" applyProtection="1">
      <alignment horizontal="right"/>
      <protection locked="0"/>
    </xf>
    <xf numFmtId="164" fontId="0" fillId="5" borderId="2" xfId="0" applyNumberFormat="1" applyFill="1" applyBorder="1" applyAlignment="1" applyProtection="1">
      <alignment horizontal="right" vertical="center"/>
      <protection locked="0"/>
    </xf>
    <xf numFmtId="164" fontId="0" fillId="5" borderId="3" xfId="0" applyNumberFormat="1" applyFill="1" applyBorder="1" applyAlignment="1" applyProtection="1">
      <alignment horizontal="right" vertical="center"/>
      <protection locked="0"/>
    </xf>
    <xf numFmtId="164" fontId="0" fillId="5" borderId="1" xfId="0" applyNumberFormat="1" applyFill="1" applyBorder="1" applyAlignment="1" applyProtection="1">
      <alignment horizontal="right" vertical="center"/>
      <protection locked="0"/>
    </xf>
    <xf numFmtId="0" fontId="0" fillId="5" borderId="4" xfId="0" applyFill="1" applyBorder="1" applyAlignment="1" applyProtection="1">
      <alignment horizontal="left" wrapText="1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2" fontId="0" fillId="5" borderId="12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2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2" fontId="0" fillId="5" borderId="4" xfId="0" applyNumberFormat="1" applyFill="1" applyBorder="1" applyProtection="1">
      <protection locked="0"/>
    </xf>
    <xf numFmtId="2" fontId="0" fillId="5" borderId="20" xfId="0" applyNumberFormat="1" applyFill="1" applyBorder="1" applyProtection="1">
      <protection locked="0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164" fontId="0" fillId="5" borderId="4" xfId="0" applyNumberFormat="1" applyFill="1" applyBorder="1" applyAlignment="1" applyProtection="1">
      <alignment horizontal="right" vertical="center"/>
      <protection locked="0"/>
    </xf>
    <xf numFmtId="0" fontId="0" fillId="5" borderId="0" xfId="0" applyFill="1" applyAlignment="1" applyProtection="1">
      <alignment horizontal="right"/>
      <protection locked="0"/>
    </xf>
    <xf numFmtId="164" fontId="0" fillId="5" borderId="12" xfId="0" applyNumberFormat="1" applyFill="1" applyBorder="1" applyAlignment="1" applyProtection="1">
      <alignment horizontal="right" vertical="center"/>
      <protection locked="0"/>
    </xf>
    <xf numFmtId="164" fontId="0" fillId="5" borderId="5" xfId="0" applyNumberFormat="1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0" xfId="0" applyFill="1" applyAlignment="1">
      <alignment horizontal="right"/>
    </xf>
    <xf numFmtId="2" fontId="0" fillId="5" borderId="2" xfId="0" applyNumberFormat="1" applyFill="1" applyBorder="1"/>
    <xf numFmtId="0" fontId="0" fillId="5" borderId="2" xfId="0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1" fillId="0" borderId="2" xfId="0" applyFont="1" applyBorder="1"/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9" fillId="0" borderId="21" xfId="0" applyFont="1" applyBorder="1" applyAlignment="1">
      <alignment horizontal="center" vertical="center" wrapText="1"/>
    </xf>
    <xf numFmtId="2" fontId="0" fillId="5" borderId="26" xfId="0" applyNumberFormat="1" applyFill="1" applyBorder="1" applyProtection="1">
      <protection locked="0"/>
    </xf>
    <xf numFmtId="2" fontId="0" fillId="5" borderId="27" xfId="0" applyNumberFormat="1" applyFill="1" applyBorder="1" applyProtection="1"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>
      <alignment horizontal="center" vertical="top" wrapText="1"/>
    </xf>
    <xf numFmtId="0" fontId="0" fillId="5" borderId="26" xfId="0" applyFill="1" applyBorder="1" applyProtection="1">
      <protection locked="0"/>
    </xf>
    <xf numFmtId="2" fontId="0" fillId="5" borderId="28" xfId="0" applyNumberFormat="1" applyFill="1" applyBorder="1" applyProtection="1">
      <protection locked="0"/>
    </xf>
    <xf numFmtId="2" fontId="0" fillId="5" borderId="29" xfId="0" applyNumberFormat="1" applyFill="1" applyBorder="1" applyProtection="1">
      <protection locked="0"/>
    </xf>
    <xf numFmtId="0" fontId="3" fillId="4" borderId="15" xfId="0" applyFont="1" applyFill="1" applyBorder="1" applyAlignment="1">
      <alignment horizontal="center" vertical="top" wrapText="1"/>
    </xf>
    <xf numFmtId="0" fontId="0" fillId="5" borderId="26" xfId="0" applyFill="1" applyBorder="1"/>
    <xf numFmtId="0" fontId="3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2" fontId="0" fillId="5" borderId="33" xfId="0" applyNumberFormat="1" applyFill="1" applyBorder="1" applyProtection="1">
      <protection locked="0"/>
    </xf>
    <xf numFmtId="2" fontId="0" fillId="5" borderId="34" xfId="0" applyNumberFormat="1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>
      <alignment horizontal="center" vertical="top" wrapText="1"/>
    </xf>
    <xf numFmtId="2" fontId="0" fillId="5" borderId="35" xfId="0" applyNumberFormat="1" applyFill="1" applyBorder="1" applyProtection="1">
      <protection locked="0"/>
    </xf>
    <xf numFmtId="2" fontId="0" fillId="5" borderId="36" xfId="0" applyNumberFormat="1" applyFill="1" applyBorder="1" applyProtection="1">
      <protection locked="0"/>
    </xf>
    <xf numFmtId="0" fontId="3" fillId="4" borderId="37" xfId="0" applyFont="1" applyFill="1" applyBorder="1" applyAlignment="1">
      <alignment horizontal="center" vertical="top" wrapText="1"/>
    </xf>
    <xf numFmtId="2" fontId="0" fillId="5" borderId="33" xfId="0" applyNumberFormat="1" applyFill="1" applyBorder="1"/>
    <xf numFmtId="0" fontId="3" fillId="0" borderId="25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2" fontId="3" fillId="2" borderId="32" xfId="0" applyNumberFormat="1" applyFont="1" applyFill="1" applyBorder="1" applyAlignment="1" applyProtection="1">
      <alignment horizontal="center" vertical="top" wrapText="1"/>
      <protection locked="0"/>
    </xf>
    <xf numFmtId="2" fontId="3" fillId="2" borderId="3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1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31" xfId="0" applyFont="1" applyBorder="1" applyAlignment="1">
      <alignment horizontal="center" vertical="top" wrapText="1"/>
    </xf>
    <xf numFmtId="2" fontId="11" fillId="2" borderId="31" xfId="0" applyNumberFormat="1" applyFont="1" applyFill="1" applyBorder="1" applyAlignment="1" applyProtection="1">
      <alignment horizontal="center" vertical="top" wrapText="1"/>
      <protection locked="0"/>
    </xf>
    <xf numFmtId="2" fontId="3" fillId="0" borderId="31" xfId="0" applyNumberFormat="1" applyFont="1" applyBorder="1" applyAlignment="1">
      <alignment horizontal="center" vertical="top" wrapText="1"/>
    </xf>
    <xf numFmtId="2" fontId="3" fillId="4" borderId="16" xfId="0" applyNumberFormat="1" applyFont="1" applyFill="1" applyBorder="1" applyAlignment="1">
      <alignment horizontal="center" vertical="top" wrapText="1"/>
    </xf>
    <xf numFmtId="0" fontId="11" fillId="2" borderId="32" xfId="0" applyFont="1" applyFill="1" applyBorder="1" applyAlignment="1" applyProtection="1">
      <alignment horizontal="center" vertical="top" wrapText="1"/>
      <protection locked="0"/>
    </xf>
    <xf numFmtId="0" fontId="11" fillId="2" borderId="31" xfId="0" applyFont="1" applyFill="1" applyBorder="1" applyAlignment="1" applyProtection="1">
      <alignment horizontal="center" vertical="top" wrapText="1"/>
      <protection locked="0"/>
    </xf>
    <xf numFmtId="49" fontId="11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1" xfId="0" applyNumberFormat="1" applyFont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49" fontId="11" fillId="2" borderId="3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2" xfId="0" applyNumberFormat="1" applyFont="1" applyFill="1" applyBorder="1" applyAlignment="1" applyProtection="1">
      <alignment horizontal="center" vertical="top" wrapText="1"/>
      <protection locked="0"/>
    </xf>
    <xf numFmtId="0" fontId="0" fillId="5" borderId="33" xfId="0" applyFill="1" applyBorder="1" applyProtection="1">
      <protection locked="0"/>
    </xf>
    <xf numFmtId="0" fontId="0" fillId="5" borderId="33" xfId="0" applyFill="1" applyBorder="1" applyAlignment="1" applyProtection="1">
      <alignment vertical="center"/>
      <protection locked="0"/>
    </xf>
    <xf numFmtId="0" fontId="0" fillId="5" borderId="34" xfId="0" applyFill="1" applyBorder="1" applyAlignment="1" applyProtection="1">
      <alignment vertical="center"/>
      <protection locked="0"/>
    </xf>
    <xf numFmtId="0" fontId="0" fillId="5" borderId="35" xfId="0" applyFill="1" applyBorder="1" applyAlignment="1" applyProtection="1">
      <alignment vertical="center"/>
      <protection locked="0"/>
    </xf>
    <xf numFmtId="0" fontId="0" fillId="5" borderId="36" xfId="0" applyFill="1" applyBorder="1" applyAlignment="1" applyProtection="1">
      <alignment vertical="center"/>
      <protection locked="0"/>
    </xf>
    <xf numFmtId="0" fontId="0" fillId="5" borderId="33" xfId="0" applyFill="1" applyBorder="1"/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164" fontId="0" fillId="5" borderId="4" xfId="0" applyNumberFormat="1" applyFill="1" applyBorder="1" applyAlignment="1" applyProtection="1">
      <alignment horizontal="right"/>
      <protection locked="0"/>
    </xf>
    <xf numFmtId="164" fontId="0" fillId="5" borderId="6" xfId="0" applyNumberFormat="1" applyFill="1" applyBorder="1" applyAlignment="1" applyProtection="1">
      <alignment horizontal="right"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33" xfId="0" applyFont="1" applyFill="1" applyBorder="1" applyAlignment="1" applyProtection="1">
      <alignment horizontal="right" vertical="top" wrapText="1"/>
      <protection locked="0"/>
    </xf>
    <xf numFmtId="164" fontId="0" fillId="5" borderId="2" xfId="0" applyNumberForma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2" fontId="12" fillId="5" borderId="24" xfId="0" applyNumberFormat="1" applyFont="1" applyFill="1" applyBorder="1" applyAlignment="1">
      <alignment horizontal="right" wrapText="1"/>
    </xf>
    <xf numFmtId="2" fontId="12" fillId="5" borderId="30" xfId="0" applyNumberFormat="1" applyFont="1" applyFill="1" applyBorder="1" applyAlignment="1">
      <alignment horizontal="right" wrapText="1"/>
    </xf>
    <xf numFmtId="2" fontId="12" fillId="5" borderId="38" xfId="0" applyNumberFormat="1" applyFont="1" applyFill="1" applyBorder="1" applyAlignment="1">
      <alignment horizontal="right" wrapText="1"/>
    </xf>
    <xf numFmtId="0" fontId="1" fillId="5" borderId="4" xfId="0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49" fontId="3" fillId="4" borderId="16" xfId="0" applyNumberFormat="1" applyFont="1" applyFill="1" applyBorder="1" applyAlignment="1">
      <alignment horizontal="center" vertical="top" wrapText="1"/>
    </xf>
    <xf numFmtId="164" fontId="0" fillId="5" borderId="35" xfId="0" applyNumberFormat="1" applyFill="1" applyBorder="1" applyAlignment="1" applyProtection="1">
      <alignment horizontal="right" vertical="center"/>
      <protection locked="0"/>
    </xf>
    <xf numFmtId="165" fontId="3" fillId="4" borderId="16" xfId="1" applyNumberFormat="1" applyFont="1" applyFill="1" applyBorder="1" applyAlignment="1">
      <alignment horizontal="center" vertical="top"/>
    </xf>
    <xf numFmtId="4" fontId="3" fillId="0" borderId="31" xfId="0" applyNumberFormat="1" applyFont="1" applyBorder="1" applyAlignment="1">
      <alignment horizontal="center" vertical="top" wrapText="1"/>
    </xf>
    <xf numFmtId="2" fontId="11" fillId="2" borderId="3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3" xfId="0" applyNumberFormat="1" applyFont="1" applyBorder="1" applyAlignment="1">
      <alignment horizontal="center"/>
    </xf>
    <xf numFmtId="4" fontId="11" fillId="2" borderId="3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6"/>
  <sheetViews>
    <sheetView tabSelected="1" zoomScale="105" zoomScaleNormal="105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N26" sqref="N26"/>
    </sheetView>
  </sheetViews>
  <sheetFormatPr defaultRowHeight="12.75" x14ac:dyDescent="0.2"/>
  <cols>
    <col min="1" max="1" width="5.28515625" style="2" customWidth="1"/>
    <col min="2" max="2" width="9.140625" style="1"/>
    <col min="3" max="3" width="11.5703125" style="1" customWidth="1"/>
    <col min="4" max="4" width="52.5703125" style="2" customWidth="1"/>
    <col min="5" max="5" width="9.28515625" style="2" customWidth="1"/>
    <col min="6" max="6" width="10" style="2" customWidth="1"/>
    <col min="7" max="7" width="7.5703125" style="2" customWidth="1"/>
    <col min="8" max="8" width="6.85546875" style="2" customWidth="1"/>
    <col min="9" max="9" width="8.140625" style="2" customWidth="1"/>
    <col min="10" max="10" width="10" style="2" customWidth="1"/>
    <col min="11" max="11" width="9.28515625" style="2" customWidth="1"/>
    <col min="12" max="16384" width="9.140625" style="2"/>
  </cols>
  <sheetData>
    <row r="1" spans="1:11" ht="15" x14ac:dyDescent="0.25">
      <c r="B1" s="92"/>
      <c r="C1" s="93"/>
      <c r="D1" s="93"/>
      <c r="E1" s="13" t="s">
        <v>12</v>
      </c>
      <c r="F1" s="2" t="s">
        <v>13</v>
      </c>
      <c r="G1" s="94" t="s">
        <v>202</v>
      </c>
      <c r="H1" s="95"/>
      <c r="I1" s="95"/>
      <c r="J1" s="95"/>
    </row>
    <row r="2" spans="1:11" x14ac:dyDescent="0.2">
      <c r="B2" s="2"/>
      <c r="F2" s="2" t="s">
        <v>14</v>
      </c>
      <c r="G2" s="94" t="s">
        <v>203</v>
      </c>
      <c r="H2" s="95"/>
      <c r="I2" s="95"/>
      <c r="J2" s="95"/>
    </row>
    <row r="3" spans="1:11" ht="17.25" customHeight="1" x14ac:dyDescent="0.2">
      <c r="B3" s="2"/>
      <c r="C3" s="3"/>
      <c r="D3" s="32" t="s">
        <v>6</v>
      </c>
      <c r="F3" s="2" t="s">
        <v>15</v>
      </c>
      <c r="G3" s="39">
        <v>1</v>
      </c>
      <c r="H3" s="81">
        <v>9</v>
      </c>
      <c r="I3" s="40">
        <v>2023</v>
      </c>
      <c r="J3" s="1"/>
    </row>
    <row r="4" spans="1:11" ht="13.5" thickBot="1" x14ac:dyDescent="0.25">
      <c r="B4" s="2"/>
      <c r="C4" s="4"/>
      <c r="G4" s="41" t="s">
        <v>38</v>
      </c>
      <c r="H4" s="41" t="s">
        <v>39</v>
      </c>
      <c r="I4" s="41" t="s">
        <v>40</v>
      </c>
    </row>
    <row r="5" spans="1:11" ht="34.5" thickBot="1" x14ac:dyDescent="0.25">
      <c r="A5" s="38" t="s">
        <v>11</v>
      </c>
      <c r="B5" s="30" t="s">
        <v>0</v>
      </c>
      <c r="C5" s="30" t="s">
        <v>10</v>
      </c>
      <c r="D5" s="30" t="s">
        <v>9</v>
      </c>
      <c r="E5" s="30" t="s">
        <v>36</v>
      </c>
      <c r="F5" s="30" t="s">
        <v>1</v>
      </c>
      <c r="G5" s="30" t="s">
        <v>2</v>
      </c>
      <c r="H5" s="99" t="s">
        <v>3</v>
      </c>
      <c r="I5" s="110" t="s">
        <v>7</v>
      </c>
      <c r="J5" s="110" t="s">
        <v>8</v>
      </c>
      <c r="K5" s="120" t="s">
        <v>37</v>
      </c>
    </row>
    <row r="6" spans="1:11" ht="15" x14ac:dyDescent="0.25">
      <c r="A6" s="20">
        <v>1</v>
      </c>
      <c r="B6" s="21" t="s">
        <v>16</v>
      </c>
      <c r="C6" s="5" t="s">
        <v>17</v>
      </c>
      <c r="D6" s="42" t="s">
        <v>41</v>
      </c>
      <c r="E6" s="53" t="s">
        <v>46</v>
      </c>
      <c r="F6" s="47">
        <v>5.67</v>
      </c>
      <c r="G6" s="47">
        <v>5.28</v>
      </c>
      <c r="H6" s="100">
        <v>37.44</v>
      </c>
      <c r="I6" s="111">
        <v>220</v>
      </c>
      <c r="J6" s="138">
        <v>173</v>
      </c>
      <c r="K6" s="121">
        <v>23.34</v>
      </c>
    </row>
    <row r="7" spans="1:11" ht="15" x14ac:dyDescent="0.25">
      <c r="A7" s="15"/>
      <c r="B7" s="11"/>
      <c r="C7" s="6"/>
      <c r="D7" s="42"/>
      <c r="E7" s="54"/>
      <c r="F7" s="47"/>
      <c r="G7" s="47"/>
      <c r="H7" s="100"/>
      <c r="I7" s="111"/>
      <c r="J7" s="139"/>
      <c r="K7" s="122"/>
    </row>
    <row r="8" spans="1:11" ht="15" x14ac:dyDescent="0.25">
      <c r="A8" s="15"/>
      <c r="B8" s="11"/>
      <c r="C8" s="7" t="s">
        <v>18</v>
      </c>
      <c r="D8" s="42" t="s">
        <v>43</v>
      </c>
      <c r="E8" s="54">
        <v>5.0000000000000001E-3</v>
      </c>
      <c r="F8" s="47">
        <v>6.14</v>
      </c>
      <c r="G8" s="47">
        <v>8.66</v>
      </c>
      <c r="H8" s="100">
        <v>15.36</v>
      </c>
      <c r="I8" s="111">
        <v>173.86</v>
      </c>
      <c r="J8" s="139">
        <v>10</v>
      </c>
      <c r="K8" s="123">
        <v>9.75</v>
      </c>
    </row>
    <row r="9" spans="1:11" ht="15" x14ac:dyDescent="0.25">
      <c r="A9" s="15"/>
      <c r="B9" s="11"/>
      <c r="C9" s="7" t="s">
        <v>19</v>
      </c>
      <c r="D9" s="42" t="s">
        <v>42</v>
      </c>
      <c r="E9" s="54" t="s">
        <v>47</v>
      </c>
      <c r="F9" s="47">
        <v>3.87</v>
      </c>
      <c r="G9" s="47">
        <v>3.8</v>
      </c>
      <c r="H9" s="100">
        <v>25.1</v>
      </c>
      <c r="I9" s="111">
        <v>151.56</v>
      </c>
      <c r="J9" s="139">
        <v>382</v>
      </c>
      <c r="K9" s="122">
        <v>39.25</v>
      </c>
    </row>
    <row r="10" spans="1:11" ht="15" x14ac:dyDescent="0.25">
      <c r="A10" s="15"/>
      <c r="B10" s="11"/>
      <c r="C10" s="7" t="s">
        <v>20</v>
      </c>
      <c r="D10" s="96"/>
      <c r="E10" s="72"/>
      <c r="F10" s="68"/>
      <c r="G10" s="68"/>
      <c r="H10" s="101"/>
      <c r="I10" s="112"/>
      <c r="J10" s="140"/>
      <c r="K10" s="124"/>
    </row>
    <row r="11" spans="1:11" ht="15" x14ac:dyDescent="0.25">
      <c r="A11" s="15"/>
      <c r="B11" s="11"/>
      <c r="C11" s="6"/>
      <c r="D11" s="35"/>
      <c r="E11" s="36"/>
      <c r="F11" s="36"/>
      <c r="G11" s="36"/>
      <c r="H11" s="102"/>
      <c r="I11" s="113"/>
      <c r="J11" s="113"/>
      <c r="K11" s="125"/>
    </row>
    <row r="12" spans="1:11" ht="15" x14ac:dyDescent="0.25">
      <c r="A12" s="15"/>
      <c r="B12" s="11"/>
      <c r="C12" s="6"/>
      <c r="D12" s="35"/>
      <c r="E12" s="36"/>
      <c r="F12" s="36"/>
      <c r="G12" s="36"/>
      <c r="H12" s="102"/>
      <c r="I12" s="113"/>
      <c r="J12" s="113"/>
      <c r="K12" s="125"/>
    </row>
    <row r="13" spans="1:11" ht="15" x14ac:dyDescent="0.25">
      <c r="A13" s="16"/>
      <c r="B13" s="8"/>
      <c r="C13" s="17" t="s">
        <v>35</v>
      </c>
      <c r="D13" s="9"/>
      <c r="E13" s="19">
        <v>0</v>
      </c>
      <c r="F13" s="19">
        <f t="shared" ref="F13:I13" si="0">SUM(F6:F12)</f>
        <v>15.68</v>
      </c>
      <c r="G13" s="19">
        <f t="shared" si="0"/>
        <v>17.740000000000002</v>
      </c>
      <c r="H13" s="103">
        <f t="shared" si="0"/>
        <v>77.900000000000006</v>
      </c>
      <c r="I13" s="114">
        <f t="shared" si="0"/>
        <v>545.42000000000007</v>
      </c>
      <c r="J13" s="114"/>
      <c r="K13" s="126">
        <f>SUM(K6:K12)</f>
        <v>72.34</v>
      </c>
    </row>
    <row r="14" spans="1:11" ht="15" x14ac:dyDescent="0.25">
      <c r="A14" s="14">
        <f>A6</f>
        <v>1</v>
      </c>
      <c r="B14" s="10" t="s">
        <v>21</v>
      </c>
      <c r="C14" s="12"/>
      <c r="D14" s="35"/>
      <c r="E14" s="36"/>
      <c r="F14" s="36"/>
      <c r="G14" s="36"/>
      <c r="H14" s="102"/>
      <c r="I14" s="113"/>
      <c r="J14" s="113"/>
      <c r="K14" s="125"/>
    </row>
    <row r="15" spans="1:11" ht="15" x14ac:dyDescent="0.25">
      <c r="A15" s="15"/>
      <c r="B15" s="11"/>
      <c r="C15" s="6" t="s">
        <v>45</v>
      </c>
      <c r="D15" s="35" t="s">
        <v>44</v>
      </c>
      <c r="E15" s="36" t="s">
        <v>85</v>
      </c>
      <c r="F15" s="36">
        <v>1</v>
      </c>
      <c r="G15" s="36">
        <v>0.2</v>
      </c>
      <c r="H15" s="102">
        <v>20.2</v>
      </c>
      <c r="I15" s="113">
        <v>92</v>
      </c>
      <c r="J15" s="113">
        <v>389</v>
      </c>
      <c r="K15" s="127">
        <v>28.5</v>
      </c>
    </row>
    <row r="16" spans="1:11" ht="15" x14ac:dyDescent="0.25">
      <c r="A16" s="15"/>
      <c r="B16" s="11"/>
      <c r="C16" s="6"/>
      <c r="D16" s="35"/>
      <c r="E16" s="36"/>
      <c r="F16" s="36"/>
      <c r="G16" s="36"/>
      <c r="H16" s="102"/>
      <c r="I16" s="113"/>
      <c r="J16" s="113"/>
      <c r="K16" s="125"/>
    </row>
    <row r="17" spans="1:11" ht="15" x14ac:dyDescent="0.25">
      <c r="A17" s="16"/>
      <c r="B17" s="8"/>
      <c r="C17" s="17" t="s">
        <v>35</v>
      </c>
      <c r="D17" s="9"/>
      <c r="E17" s="19">
        <f>SUM(E14:E16)</f>
        <v>0</v>
      </c>
      <c r="F17" s="19">
        <f t="shared" ref="F17:I17" si="1">SUM(F14:F16)</f>
        <v>1</v>
      </c>
      <c r="G17" s="19">
        <f t="shared" si="1"/>
        <v>0.2</v>
      </c>
      <c r="H17" s="103">
        <f t="shared" si="1"/>
        <v>20.2</v>
      </c>
      <c r="I17" s="114">
        <f t="shared" si="1"/>
        <v>92</v>
      </c>
      <c r="J17" s="114"/>
      <c r="K17" s="128">
        <f>SUM(K15:K16)</f>
        <v>28.5</v>
      </c>
    </row>
    <row r="18" spans="1:11" ht="30" x14ac:dyDescent="0.25">
      <c r="A18" s="14">
        <f>A6</f>
        <v>1</v>
      </c>
      <c r="B18" s="10" t="s">
        <v>22</v>
      </c>
      <c r="C18" s="7" t="s">
        <v>23</v>
      </c>
      <c r="D18" s="57" t="s">
        <v>48</v>
      </c>
      <c r="E18" s="72">
        <v>0.01</v>
      </c>
      <c r="F18" s="68">
        <v>1.53</v>
      </c>
      <c r="G18" s="68">
        <v>5.08</v>
      </c>
      <c r="H18" s="101">
        <v>4.54</v>
      </c>
      <c r="I18" s="112">
        <v>70.62</v>
      </c>
      <c r="J18" s="140">
        <v>9</v>
      </c>
      <c r="K18" s="127">
        <v>34.200000000000003</v>
      </c>
    </row>
    <row r="19" spans="1:11" ht="15" x14ac:dyDescent="0.25">
      <c r="A19" s="15"/>
      <c r="B19" s="11"/>
      <c r="C19" s="7" t="s">
        <v>24</v>
      </c>
      <c r="D19" s="42" t="s">
        <v>49</v>
      </c>
      <c r="E19" s="54">
        <v>4.0000000000000001E-3</v>
      </c>
      <c r="F19" s="47">
        <v>16</v>
      </c>
      <c r="G19" s="47">
        <v>6.33</v>
      </c>
      <c r="H19" s="100">
        <v>11.5</v>
      </c>
      <c r="I19" s="111">
        <v>191.33</v>
      </c>
      <c r="J19" s="139">
        <v>86</v>
      </c>
      <c r="K19" s="127">
        <v>29.3</v>
      </c>
    </row>
    <row r="20" spans="1:11" ht="15" x14ac:dyDescent="0.25">
      <c r="A20" s="15"/>
      <c r="B20" s="11"/>
      <c r="C20" s="7" t="s">
        <v>25</v>
      </c>
      <c r="D20" s="58" t="s">
        <v>50</v>
      </c>
      <c r="E20" s="54">
        <v>0.02</v>
      </c>
      <c r="F20" s="47">
        <v>6.8</v>
      </c>
      <c r="G20" s="47">
        <v>2.7</v>
      </c>
      <c r="H20" s="100">
        <v>1.65</v>
      </c>
      <c r="I20" s="111">
        <v>71.23</v>
      </c>
      <c r="J20" s="139">
        <v>256</v>
      </c>
      <c r="K20" s="127">
        <v>61.03</v>
      </c>
    </row>
    <row r="21" spans="1:11" ht="15" x14ac:dyDescent="0.25">
      <c r="A21" s="15"/>
      <c r="B21" s="11"/>
      <c r="C21" s="7" t="s">
        <v>26</v>
      </c>
      <c r="D21" s="59" t="s">
        <v>51</v>
      </c>
      <c r="E21" s="73" t="s">
        <v>57</v>
      </c>
      <c r="F21" s="44">
        <v>5.0999999999999996</v>
      </c>
      <c r="G21" s="44">
        <v>7.5</v>
      </c>
      <c r="H21" s="104">
        <v>28.5</v>
      </c>
      <c r="I21" s="111">
        <v>203</v>
      </c>
      <c r="J21" s="141">
        <v>203</v>
      </c>
      <c r="K21" s="127">
        <v>18.62</v>
      </c>
    </row>
    <row r="22" spans="1:11" ht="15" x14ac:dyDescent="0.25">
      <c r="A22" s="15"/>
      <c r="B22" s="11"/>
      <c r="C22" s="7" t="s">
        <v>27</v>
      </c>
      <c r="D22" s="42" t="s">
        <v>52</v>
      </c>
      <c r="E22" s="54">
        <v>5.0000000000000001E-3</v>
      </c>
      <c r="F22" s="47">
        <v>0.6</v>
      </c>
      <c r="G22" s="47">
        <v>0</v>
      </c>
      <c r="H22" s="100">
        <v>29</v>
      </c>
      <c r="I22" s="111">
        <v>111.2</v>
      </c>
      <c r="J22" s="139">
        <v>349</v>
      </c>
      <c r="K22" s="127">
        <v>6.45</v>
      </c>
    </row>
    <row r="23" spans="1:11" ht="15" x14ac:dyDescent="0.25">
      <c r="A23" s="15"/>
      <c r="B23" s="11"/>
      <c r="C23" s="7" t="s">
        <v>28</v>
      </c>
      <c r="D23" s="42" t="s">
        <v>53</v>
      </c>
      <c r="E23" s="54">
        <v>0.02</v>
      </c>
      <c r="F23" s="47">
        <v>3.3</v>
      </c>
      <c r="G23" s="47">
        <v>0.6</v>
      </c>
      <c r="H23" s="100">
        <v>16.7</v>
      </c>
      <c r="I23" s="111">
        <v>87</v>
      </c>
      <c r="J23" s="113"/>
      <c r="K23" s="127">
        <v>5.98</v>
      </c>
    </row>
    <row r="24" spans="1:11" ht="15" x14ac:dyDescent="0.25">
      <c r="A24" s="15"/>
      <c r="B24" s="11"/>
      <c r="C24" s="7" t="s">
        <v>29</v>
      </c>
      <c r="D24" s="42" t="s">
        <v>54</v>
      </c>
      <c r="E24" s="54">
        <v>2.5000000000000001E-2</v>
      </c>
      <c r="F24" s="47">
        <v>3.04</v>
      </c>
      <c r="G24" s="47">
        <v>0.32</v>
      </c>
      <c r="H24" s="100">
        <v>19.68</v>
      </c>
      <c r="I24" s="111">
        <v>94.4</v>
      </c>
      <c r="J24" s="113"/>
      <c r="K24" s="127">
        <v>3.23</v>
      </c>
    </row>
    <row r="25" spans="1:11" ht="15" x14ac:dyDescent="0.25">
      <c r="A25" s="15"/>
      <c r="B25" s="11"/>
      <c r="C25" s="6"/>
      <c r="D25" s="35"/>
      <c r="E25" s="36"/>
      <c r="F25" s="36"/>
      <c r="G25" s="36"/>
      <c r="H25" s="102"/>
      <c r="I25" s="113"/>
      <c r="J25" s="113"/>
      <c r="K25" s="125"/>
    </row>
    <row r="26" spans="1:11" ht="15" x14ac:dyDescent="0.25">
      <c r="A26" s="15"/>
      <c r="B26" s="11"/>
      <c r="C26" s="6"/>
      <c r="D26" s="35"/>
      <c r="E26" s="36"/>
      <c r="F26" s="36"/>
      <c r="G26" s="36"/>
      <c r="H26" s="102"/>
      <c r="I26" s="113"/>
      <c r="J26" s="113"/>
      <c r="K26" s="125"/>
    </row>
    <row r="27" spans="1:11" ht="15" x14ac:dyDescent="0.25">
      <c r="A27" s="16"/>
      <c r="B27" s="8"/>
      <c r="C27" s="17" t="s">
        <v>35</v>
      </c>
      <c r="D27" s="9"/>
      <c r="E27" s="19">
        <v>0</v>
      </c>
      <c r="F27" s="19">
        <f t="shared" ref="F27:I27" si="2">SUM(F18:F26)</f>
        <v>36.369999999999997</v>
      </c>
      <c r="G27" s="19">
        <f t="shared" si="2"/>
        <v>22.53</v>
      </c>
      <c r="H27" s="103">
        <f t="shared" si="2"/>
        <v>111.57</v>
      </c>
      <c r="I27" s="114">
        <f t="shared" si="2"/>
        <v>828.78000000000009</v>
      </c>
      <c r="J27" s="114"/>
      <c r="K27" s="128">
        <f>SUM(K18:K26)</f>
        <v>158.80999999999997</v>
      </c>
    </row>
    <row r="28" spans="1:11" ht="15" x14ac:dyDescent="0.25">
      <c r="A28" s="14">
        <f>A6</f>
        <v>1</v>
      </c>
      <c r="B28" s="10" t="s">
        <v>30</v>
      </c>
      <c r="C28" s="12" t="s">
        <v>31</v>
      </c>
      <c r="D28" s="59" t="s">
        <v>55</v>
      </c>
      <c r="E28" s="98"/>
      <c r="F28" s="98">
        <v>3.57</v>
      </c>
      <c r="G28" s="98">
        <v>6.71</v>
      </c>
      <c r="H28" s="105">
        <v>29.16</v>
      </c>
      <c r="I28" s="115">
        <v>191.14</v>
      </c>
      <c r="J28" s="141">
        <v>415</v>
      </c>
      <c r="K28" s="127">
        <v>8.1199999999999992</v>
      </c>
    </row>
    <row r="29" spans="1:11" ht="15" x14ac:dyDescent="0.25">
      <c r="A29" s="15"/>
      <c r="B29" s="11"/>
      <c r="C29" s="12" t="s">
        <v>27</v>
      </c>
      <c r="D29" s="61" t="s">
        <v>56</v>
      </c>
      <c r="E29" s="64"/>
      <c r="F29" s="64">
        <v>10</v>
      </c>
      <c r="G29" s="64">
        <v>6.4</v>
      </c>
      <c r="H29" s="106">
        <v>7</v>
      </c>
      <c r="I29" s="116">
        <v>136</v>
      </c>
      <c r="J29" s="142">
        <v>965</v>
      </c>
      <c r="K29" s="127">
        <v>24</v>
      </c>
    </row>
    <row r="30" spans="1:11" ht="15" x14ac:dyDescent="0.25">
      <c r="A30" s="15"/>
      <c r="B30" s="11"/>
      <c r="C30" s="6"/>
      <c r="D30" s="35"/>
      <c r="E30" s="36"/>
      <c r="F30" s="36"/>
      <c r="G30" s="36"/>
      <c r="H30" s="102"/>
      <c r="I30" s="113"/>
      <c r="J30" s="113"/>
      <c r="K30" s="122"/>
    </row>
    <row r="31" spans="1:11" ht="15" x14ac:dyDescent="0.25">
      <c r="A31" s="15"/>
      <c r="B31" s="11"/>
      <c r="C31" s="6"/>
      <c r="D31" s="35"/>
      <c r="E31" s="36"/>
      <c r="F31" s="36"/>
      <c r="G31" s="36"/>
      <c r="H31" s="102"/>
      <c r="I31" s="113"/>
      <c r="J31" s="113"/>
      <c r="K31" s="122"/>
    </row>
    <row r="32" spans="1:11" ht="15" x14ac:dyDescent="0.25">
      <c r="A32" s="16"/>
      <c r="B32" s="8"/>
      <c r="C32" s="17" t="s">
        <v>35</v>
      </c>
      <c r="D32" s="9"/>
      <c r="E32" s="19">
        <f>SUM(E28:E31)</f>
        <v>0</v>
      </c>
      <c r="F32" s="19">
        <f t="shared" ref="F32:I32" si="3">SUM(F28:F31)</f>
        <v>13.57</v>
      </c>
      <c r="G32" s="19">
        <f t="shared" si="3"/>
        <v>13.11</v>
      </c>
      <c r="H32" s="103">
        <f t="shared" si="3"/>
        <v>36.159999999999997</v>
      </c>
      <c r="I32" s="114">
        <f t="shared" si="3"/>
        <v>327.14</v>
      </c>
      <c r="J32" s="114"/>
      <c r="K32" s="128">
        <f>SUM(K28:K31)</f>
        <v>32.119999999999997</v>
      </c>
    </row>
    <row r="33" spans="1:11" ht="15" x14ac:dyDescent="0.25">
      <c r="A33" s="14">
        <f>A6</f>
        <v>1</v>
      </c>
      <c r="B33" s="10" t="s">
        <v>32</v>
      </c>
      <c r="C33" s="7" t="s">
        <v>17</v>
      </c>
      <c r="D33" s="35"/>
      <c r="E33" s="36"/>
      <c r="F33" s="36"/>
      <c r="G33" s="36"/>
      <c r="H33" s="102"/>
      <c r="I33" s="113"/>
      <c r="J33" s="113"/>
      <c r="K33" s="125"/>
    </row>
    <row r="34" spans="1:11" ht="15" x14ac:dyDescent="0.25">
      <c r="A34" s="15"/>
      <c r="B34" s="11"/>
      <c r="C34" s="7" t="s">
        <v>26</v>
      </c>
      <c r="D34" s="35"/>
      <c r="E34" s="36"/>
      <c r="F34" s="36"/>
      <c r="G34" s="36"/>
      <c r="H34" s="102"/>
      <c r="I34" s="113"/>
      <c r="J34" s="113"/>
      <c r="K34" s="125"/>
    </row>
    <row r="35" spans="1:11" ht="15" x14ac:dyDescent="0.25">
      <c r="A35" s="15"/>
      <c r="B35" s="11"/>
      <c r="C35" s="7" t="s">
        <v>27</v>
      </c>
      <c r="D35" s="35"/>
      <c r="E35" s="36"/>
      <c r="F35" s="36"/>
      <c r="G35" s="36"/>
      <c r="H35" s="102"/>
      <c r="I35" s="113"/>
      <c r="J35" s="113"/>
      <c r="K35" s="125"/>
    </row>
    <row r="36" spans="1:11" ht="15" x14ac:dyDescent="0.25">
      <c r="A36" s="15"/>
      <c r="B36" s="11"/>
      <c r="C36" s="7" t="s">
        <v>19</v>
      </c>
      <c r="D36" s="35"/>
      <c r="E36" s="36"/>
      <c r="F36" s="36"/>
      <c r="G36" s="36"/>
      <c r="H36" s="102"/>
      <c r="I36" s="113"/>
      <c r="J36" s="113"/>
      <c r="K36" s="125"/>
    </row>
    <row r="37" spans="1:11" ht="15" x14ac:dyDescent="0.25">
      <c r="A37" s="15"/>
      <c r="B37" s="11"/>
      <c r="C37" s="6"/>
      <c r="D37" s="35"/>
      <c r="E37" s="36"/>
      <c r="F37" s="36"/>
      <c r="G37" s="36"/>
      <c r="H37" s="102"/>
      <c r="I37" s="113"/>
      <c r="J37" s="113"/>
      <c r="K37" s="125"/>
    </row>
    <row r="38" spans="1:11" ht="15" x14ac:dyDescent="0.25">
      <c r="A38" s="15"/>
      <c r="B38" s="11"/>
      <c r="C38" s="6"/>
      <c r="D38" s="35"/>
      <c r="E38" s="36"/>
      <c r="F38" s="36"/>
      <c r="G38" s="36"/>
      <c r="H38" s="102"/>
      <c r="I38" s="113"/>
      <c r="J38" s="113"/>
      <c r="K38" s="125"/>
    </row>
    <row r="39" spans="1:11" ht="15" x14ac:dyDescent="0.25">
      <c r="A39" s="16"/>
      <c r="B39" s="8"/>
      <c r="C39" s="17" t="s">
        <v>35</v>
      </c>
      <c r="D39" s="9"/>
      <c r="E39" s="19">
        <f>SUM(E33:E38)</f>
        <v>0</v>
      </c>
      <c r="F39" s="19">
        <f t="shared" ref="F39:I39" si="4">SUM(F33:F38)</f>
        <v>0</v>
      </c>
      <c r="G39" s="19">
        <f t="shared" si="4"/>
        <v>0</v>
      </c>
      <c r="H39" s="103">
        <f t="shared" si="4"/>
        <v>0</v>
      </c>
      <c r="I39" s="114">
        <f t="shared" si="4"/>
        <v>0</v>
      </c>
      <c r="J39" s="114"/>
      <c r="K39" s="126">
        <f ca="1">SUM(K33:K41)</f>
        <v>0</v>
      </c>
    </row>
    <row r="40" spans="1:11" ht="15" x14ac:dyDescent="0.25">
      <c r="A40" s="14">
        <f>A6</f>
        <v>1</v>
      </c>
      <c r="B40" s="10" t="s">
        <v>33</v>
      </c>
      <c r="C40" s="12" t="s">
        <v>34</v>
      </c>
      <c r="D40" s="35"/>
      <c r="E40" s="36"/>
      <c r="F40" s="36"/>
      <c r="G40" s="36"/>
      <c r="H40" s="102"/>
      <c r="I40" s="113"/>
      <c r="J40" s="113"/>
      <c r="K40" s="125"/>
    </row>
    <row r="41" spans="1:11" ht="15" x14ac:dyDescent="0.25">
      <c r="A41" s="15"/>
      <c r="B41" s="11"/>
      <c r="C41" s="12" t="s">
        <v>31</v>
      </c>
      <c r="D41" s="35"/>
      <c r="E41" s="36"/>
      <c r="F41" s="36"/>
      <c r="G41" s="36"/>
      <c r="H41" s="102"/>
      <c r="I41" s="113"/>
      <c r="J41" s="113"/>
      <c r="K41" s="125"/>
    </row>
    <row r="42" spans="1:11" ht="15" x14ac:dyDescent="0.25">
      <c r="A42" s="15"/>
      <c r="B42" s="11"/>
      <c r="C42" s="12" t="s">
        <v>27</v>
      </c>
      <c r="D42" s="35"/>
      <c r="E42" s="36"/>
      <c r="F42" s="36"/>
      <c r="G42" s="36"/>
      <c r="H42" s="102"/>
      <c r="I42" s="113"/>
      <c r="J42" s="113"/>
      <c r="K42" s="125"/>
    </row>
    <row r="43" spans="1:11" ht="15" x14ac:dyDescent="0.25">
      <c r="A43" s="15"/>
      <c r="B43" s="11"/>
      <c r="C43" s="12" t="s">
        <v>20</v>
      </c>
      <c r="D43" s="35"/>
      <c r="E43" s="36"/>
      <c r="F43" s="36"/>
      <c r="G43" s="36"/>
      <c r="H43" s="102"/>
      <c r="I43" s="113"/>
      <c r="J43" s="113"/>
      <c r="K43" s="125"/>
    </row>
    <row r="44" spans="1:11" ht="15" x14ac:dyDescent="0.25">
      <c r="A44" s="15"/>
      <c r="B44" s="11"/>
      <c r="C44" s="6"/>
      <c r="D44" s="35"/>
      <c r="E44" s="36"/>
      <c r="F44" s="36"/>
      <c r="G44" s="36"/>
      <c r="H44" s="102"/>
      <c r="I44" s="113"/>
      <c r="J44" s="113"/>
      <c r="K44" s="125"/>
    </row>
    <row r="45" spans="1:11" ht="15" x14ac:dyDescent="0.25">
      <c r="A45" s="15"/>
      <c r="B45" s="11"/>
      <c r="C45" s="6"/>
      <c r="D45" s="35"/>
      <c r="E45" s="36"/>
      <c r="F45" s="36"/>
      <c r="G45" s="36"/>
      <c r="H45" s="102"/>
      <c r="I45" s="113"/>
      <c r="J45" s="113"/>
      <c r="K45" s="125"/>
    </row>
    <row r="46" spans="1:11" ht="15" x14ac:dyDescent="0.25">
      <c r="A46" s="16"/>
      <c r="B46" s="8"/>
      <c r="C46" s="18" t="s">
        <v>35</v>
      </c>
      <c r="D46" s="9"/>
      <c r="E46" s="19">
        <f>SUM(E40:E45)</f>
        <v>0</v>
      </c>
      <c r="F46" s="19">
        <f t="shared" ref="F46:I46" si="5">SUM(F40:F45)</f>
        <v>0</v>
      </c>
      <c r="G46" s="19">
        <f t="shared" si="5"/>
        <v>0</v>
      </c>
      <c r="H46" s="103">
        <f t="shared" si="5"/>
        <v>0</v>
      </c>
      <c r="I46" s="114">
        <f t="shared" si="5"/>
        <v>0</v>
      </c>
      <c r="J46" s="114"/>
      <c r="K46" s="126">
        <f ca="1">SUM(K40:K48)</f>
        <v>0</v>
      </c>
    </row>
    <row r="47" spans="1:11" ht="15.75" thickBot="1" x14ac:dyDescent="0.25">
      <c r="A47" s="24">
        <f>A6</f>
        <v>1</v>
      </c>
      <c r="B47" s="87" t="s">
        <v>4</v>
      </c>
      <c r="C47" s="88"/>
      <c r="D47" s="25"/>
      <c r="E47" s="26"/>
      <c r="F47" s="26">
        <f t="shared" ref="F47:I47" si="6">F13+F17+F27+F32+F39+F46</f>
        <v>66.62</v>
      </c>
      <c r="G47" s="26">
        <f t="shared" si="6"/>
        <v>53.58</v>
      </c>
      <c r="H47" s="107">
        <f t="shared" si="6"/>
        <v>245.83</v>
      </c>
      <c r="I47" s="117">
        <f t="shared" si="6"/>
        <v>1793.3400000000001</v>
      </c>
      <c r="J47" s="117"/>
      <c r="K47" s="129">
        <f>K13+K17+K27+K32</f>
        <v>291.77</v>
      </c>
    </row>
    <row r="48" spans="1:11" ht="15" x14ac:dyDescent="0.25">
      <c r="A48" s="15">
        <v>2</v>
      </c>
      <c r="B48" s="21" t="s">
        <v>16</v>
      </c>
      <c r="C48" s="5" t="s">
        <v>193</v>
      </c>
      <c r="D48" s="42" t="s">
        <v>66</v>
      </c>
      <c r="E48" s="53">
        <v>0.01</v>
      </c>
      <c r="F48" s="47">
        <v>1.2</v>
      </c>
      <c r="G48" s="47">
        <v>4</v>
      </c>
      <c r="H48" s="100">
        <v>2.7</v>
      </c>
      <c r="I48" s="111">
        <v>52</v>
      </c>
      <c r="J48" s="138">
        <v>20</v>
      </c>
      <c r="K48" s="130">
        <v>42.86</v>
      </c>
    </row>
    <row r="49" spans="1:11" ht="15" x14ac:dyDescent="0.25">
      <c r="A49" s="15"/>
      <c r="B49" s="11"/>
      <c r="C49" s="6" t="s">
        <v>70</v>
      </c>
      <c r="D49" s="42" t="s">
        <v>67</v>
      </c>
      <c r="E49" s="146" t="s">
        <v>57</v>
      </c>
      <c r="F49" s="47">
        <v>6.51</v>
      </c>
      <c r="G49" s="47">
        <v>4.3499999999999996</v>
      </c>
      <c r="H49" s="100">
        <v>40.049999999999997</v>
      </c>
      <c r="I49" s="111">
        <v>225</v>
      </c>
      <c r="J49" s="138">
        <v>171</v>
      </c>
      <c r="K49" s="131">
        <v>20.57</v>
      </c>
    </row>
    <row r="50" spans="1:11" ht="15" x14ac:dyDescent="0.25">
      <c r="A50" s="15"/>
      <c r="B50" s="11"/>
      <c r="C50" s="7" t="s">
        <v>192</v>
      </c>
      <c r="D50" s="42" t="s">
        <v>68</v>
      </c>
      <c r="E50" s="54">
        <v>0.01</v>
      </c>
      <c r="F50" s="47">
        <v>11.3</v>
      </c>
      <c r="G50" s="47">
        <v>22</v>
      </c>
      <c r="H50" s="100">
        <v>1.7</v>
      </c>
      <c r="I50" s="111">
        <v>261</v>
      </c>
      <c r="J50" s="139">
        <v>536</v>
      </c>
      <c r="K50" s="131">
        <v>59.27</v>
      </c>
    </row>
    <row r="51" spans="1:11" ht="15" x14ac:dyDescent="0.25">
      <c r="A51" s="15"/>
      <c r="B51" s="11"/>
      <c r="C51" s="7" t="s">
        <v>19</v>
      </c>
      <c r="D51" s="42" t="s">
        <v>53</v>
      </c>
      <c r="E51" s="54">
        <v>2.5000000000000001E-2</v>
      </c>
      <c r="F51" s="47">
        <v>3.3</v>
      </c>
      <c r="G51" s="47">
        <v>0.6</v>
      </c>
      <c r="H51" s="100">
        <v>16.7</v>
      </c>
      <c r="I51" s="111">
        <v>87</v>
      </c>
      <c r="J51" s="139"/>
      <c r="K51" s="127">
        <v>5.2</v>
      </c>
    </row>
    <row r="52" spans="1:11" ht="15" x14ac:dyDescent="0.25">
      <c r="A52" s="15"/>
      <c r="B52" s="11"/>
      <c r="C52" s="7" t="s">
        <v>191</v>
      </c>
      <c r="D52" s="42" t="s">
        <v>69</v>
      </c>
      <c r="E52" s="54" t="s">
        <v>71</v>
      </c>
      <c r="F52" s="47">
        <v>0.13</v>
      </c>
      <c r="G52" s="47">
        <v>0.02</v>
      </c>
      <c r="H52" s="100">
        <v>11.33</v>
      </c>
      <c r="I52" s="111">
        <v>45.55</v>
      </c>
      <c r="J52" s="139">
        <v>377</v>
      </c>
      <c r="K52" s="132">
        <v>4.75</v>
      </c>
    </row>
    <row r="53" spans="1:11" ht="15" x14ac:dyDescent="0.25">
      <c r="A53" s="15"/>
      <c r="B53" s="11"/>
      <c r="C53" s="6"/>
      <c r="D53" s="35"/>
      <c r="E53" s="97"/>
      <c r="F53" s="97"/>
      <c r="G53" s="97"/>
      <c r="H53" s="144"/>
      <c r="I53" s="145"/>
      <c r="J53" s="145"/>
      <c r="K53" s="125"/>
    </row>
    <row r="54" spans="1:11" ht="15" x14ac:dyDescent="0.25">
      <c r="A54" s="15"/>
      <c r="B54" s="11"/>
      <c r="C54" s="6"/>
      <c r="D54" s="35"/>
      <c r="E54" s="36"/>
      <c r="F54" s="36"/>
      <c r="G54" s="36"/>
      <c r="H54" s="102"/>
      <c r="I54" s="113"/>
      <c r="J54" s="113"/>
      <c r="K54" s="125"/>
    </row>
    <row r="55" spans="1:11" ht="15" x14ac:dyDescent="0.25">
      <c r="A55" s="16"/>
      <c r="B55" s="8"/>
      <c r="C55" s="17" t="s">
        <v>35</v>
      </c>
      <c r="D55" s="9"/>
      <c r="E55" s="19"/>
      <c r="F55" s="19">
        <f t="shared" ref="F55" si="7">SUM(F48:F54)</f>
        <v>22.44</v>
      </c>
      <c r="G55" s="19">
        <f t="shared" ref="G55" si="8">SUM(G48:G54)</f>
        <v>30.970000000000002</v>
      </c>
      <c r="H55" s="103">
        <f t="shared" ref="H55" si="9">SUM(H48:H54)</f>
        <v>72.48</v>
      </c>
      <c r="I55" s="114">
        <f t="shared" ref="I55" si="10">SUM(I48:I54)</f>
        <v>670.55</v>
      </c>
      <c r="J55" s="114"/>
      <c r="K55" s="126">
        <f t="shared" ref="K55:K97" si="11">SUM(K48:K54)</f>
        <v>132.65</v>
      </c>
    </row>
    <row r="56" spans="1:11" ht="15" x14ac:dyDescent="0.25">
      <c r="A56" s="14">
        <f>A48</f>
        <v>2</v>
      </c>
      <c r="B56" s="10" t="s">
        <v>21</v>
      </c>
      <c r="C56" s="12" t="s">
        <v>20</v>
      </c>
      <c r="D56" s="35"/>
      <c r="E56" s="36"/>
      <c r="F56" s="36"/>
      <c r="G56" s="36"/>
      <c r="H56" s="102"/>
      <c r="I56" s="113"/>
      <c r="J56" s="113"/>
      <c r="K56" s="125"/>
    </row>
    <row r="57" spans="1:11" ht="15" x14ac:dyDescent="0.25">
      <c r="A57" s="15"/>
      <c r="B57" s="11"/>
      <c r="C57" s="6" t="s">
        <v>45</v>
      </c>
      <c r="D57" s="96" t="s">
        <v>72</v>
      </c>
      <c r="E57" s="72">
        <v>5.0000000000000001E-3</v>
      </c>
      <c r="F57" s="68">
        <v>1</v>
      </c>
      <c r="G57" s="68">
        <v>0.2</v>
      </c>
      <c r="H57" s="101">
        <v>20.2</v>
      </c>
      <c r="I57" s="112">
        <v>92</v>
      </c>
      <c r="J57" s="140">
        <v>389</v>
      </c>
      <c r="K57" s="127">
        <v>28.5</v>
      </c>
    </row>
    <row r="58" spans="1:11" ht="15" x14ac:dyDescent="0.25">
      <c r="A58" s="15"/>
      <c r="B58" s="11"/>
      <c r="C58" s="6"/>
      <c r="D58" s="35"/>
      <c r="E58" s="36"/>
      <c r="F58" s="36"/>
      <c r="G58" s="36"/>
      <c r="H58" s="102"/>
      <c r="I58" s="113"/>
      <c r="J58" s="113"/>
      <c r="K58" s="125"/>
    </row>
    <row r="59" spans="1:11" ht="15" x14ac:dyDescent="0.25">
      <c r="A59" s="16"/>
      <c r="B59" s="8"/>
      <c r="C59" s="17" t="s">
        <v>35</v>
      </c>
      <c r="D59" s="9"/>
      <c r="E59" s="19">
        <v>0</v>
      </c>
      <c r="F59" s="19">
        <f t="shared" ref="F59" si="12">SUM(F56:F58)</f>
        <v>1</v>
      </c>
      <c r="G59" s="19">
        <f t="shared" ref="G59" si="13">SUM(G56:G58)</f>
        <v>0.2</v>
      </c>
      <c r="H59" s="103">
        <f t="shared" ref="H59" si="14">SUM(H56:H58)</f>
        <v>20.2</v>
      </c>
      <c r="I59" s="114">
        <f t="shared" ref="I59" si="15">SUM(I56:I58)</f>
        <v>92</v>
      </c>
      <c r="J59" s="114"/>
      <c r="K59" s="126">
        <f>SUM(K57:K58)</f>
        <v>28.5</v>
      </c>
    </row>
    <row r="60" spans="1:11" ht="15" x14ac:dyDescent="0.25">
      <c r="A60" s="14">
        <f>A48</f>
        <v>2</v>
      </c>
      <c r="B60" s="10" t="s">
        <v>22</v>
      </c>
      <c r="C60" s="7" t="s">
        <v>23</v>
      </c>
      <c r="D60" s="57" t="s">
        <v>59</v>
      </c>
      <c r="E60" s="72">
        <v>0.01</v>
      </c>
      <c r="F60" s="68">
        <v>1.81</v>
      </c>
      <c r="G60" s="68">
        <v>6.18</v>
      </c>
      <c r="H60" s="101">
        <v>8.7200000000000006</v>
      </c>
      <c r="I60" s="112">
        <v>98.51</v>
      </c>
      <c r="J60" s="140">
        <v>53</v>
      </c>
      <c r="K60" s="131">
        <v>16.48</v>
      </c>
    </row>
    <row r="61" spans="1:11" ht="15" x14ac:dyDescent="0.25">
      <c r="A61" s="15"/>
      <c r="B61" s="11"/>
      <c r="C61" s="7" t="s">
        <v>24</v>
      </c>
      <c r="D61" s="42" t="s">
        <v>60</v>
      </c>
      <c r="E61" s="54" t="s">
        <v>64</v>
      </c>
      <c r="F61" s="47">
        <v>2.5</v>
      </c>
      <c r="G61" s="47">
        <v>5.5</v>
      </c>
      <c r="H61" s="100">
        <v>15.1</v>
      </c>
      <c r="I61" s="111">
        <v>117</v>
      </c>
      <c r="J61" s="139">
        <v>94</v>
      </c>
      <c r="K61" s="131">
        <v>36.15</v>
      </c>
    </row>
    <row r="62" spans="1:11" ht="15" x14ac:dyDescent="0.25">
      <c r="A62" s="15"/>
      <c r="B62" s="11"/>
      <c r="C62" s="7" t="s">
        <v>25</v>
      </c>
      <c r="D62" s="58" t="s">
        <v>61</v>
      </c>
      <c r="E62" s="54">
        <v>1.3333333333333334E-2</v>
      </c>
      <c r="F62" s="47">
        <v>15.1</v>
      </c>
      <c r="G62" s="47">
        <v>10.5</v>
      </c>
      <c r="H62" s="100">
        <v>10.15</v>
      </c>
      <c r="I62" s="111">
        <v>196.15</v>
      </c>
      <c r="J62" s="139">
        <v>218</v>
      </c>
      <c r="K62" s="131">
        <v>30.44</v>
      </c>
    </row>
    <row r="63" spans="1:11" ht="15" x14ac:dyDescent="0.25">
      <c r="A63" s="15"/>
      <c r="B63" s="11"/>
      <c r="C63" s="7" t="s">
        <v>26</v>
      </c>
      <c r="D63" s="59" t="s">
        <v>62</v>
      </c>
      <c r="E63" s="73" t="s">
        <v>65</v>
      </c>
      <c r="F63" s="44">
        <v>4</v>
      </c>
      <c r="G63" s="44">
        <v>0.8</v>
      </c>
      <c r="H63" s="104">
        <v>31.6</v>
      </c>
      <c r="I63" s="111">
        <v>150</v>
      </c>
      <c r="J63" s="141">
        <v>125</v>
      </c>
      <c r="K63" s="132">
        <v>32.1</v>
      </c>
    </row>
    <row r="64" spans="1:11" ht="15" x14ac:dyDescent="0.25">
      <c r="A64" s="15"/>
      <c r="B64" s="11"/>
      <c r="C64" s="7" t="s">
        <v>27</v>
      </c>
      <c r="D64" s="42" t="s">
        <v>63</v>
      </c>
      <c r="E64" s="54">
        <v>5.0000000000000001E-3</v>
      </c>
      <c r="F64" s="47">
        <v>0</v>
      </c>
      <c r="G64" s="47">
        <v>0</v>
      </c>
      <c r="H64" s="100">
        <v>22.8</v>
      </c>
      <c r="I64" s="111">
        <v>88.41</v>
      </c>
      <c r="J64" s="139">
        <v>883</v>
      </c>
      <c r="K64" s="132">
        <v>9.6199999999999992</v>
      </c>
    </row>
    <row r="65" spans="1:11" ht="15" x14ac:dyDescent="0.25">
      <c r="A65" s="15"/>
      <c r="B65" s="11"/>
      <c r="C65" s="7" t="s">
        <v>28</v>
      </c>
      <c r="D65" s="42" t="s">
        <v>53</v>
      </c>
      <c r="E65" s="54">
        <v>0.02</v>
      </c>
      <c r="F65" s="47">
        <v>3.3</v>
      </c>
      <c r="G65" s="47">
        <v>0.6</v>
      </c>
      <c r="H65" s="100">
        <v>16.7</v>
      </c>
      <c r="I65" s="111">
        <v>87</v>
      </c>
      <c r="J65" s="113"/>
      <c r="K65" s="127">
        <v>5.2</v>
      </c>
    </row>
    <row r="66" spans="1:11" ht="15" x14ac:dyDescent="0.25">
      <c r="A66" s="15"/>
      <c r="B66" s="11"/>
      <c r="C66" s="7" t="s">
        <v>29</v>
      </c>
      <c r="D66" s="42" t="s">
        <v>54</v>
      </c>
      <c r="E66" s="54">
        <v>2.5000000000000001E-2</v>
      </c>
      <c r="F66" s="47">
        <v>3.04</v>
      </c>
      <c r="G66" s="47">
        <v>0.32</v>
      </c>
      <c r="H66" s="100">
        <v>19.68</v>
      </c>
      <c r="I66" s="111">
        <v>94.4</v>
      </c>
      <c r="J66" s="113"/>
      <c r="K66" s="132">
        <v>4.75</v>
      </c>
    </row>
    <row r="67" spans="1:11" ht="15" x14ac:dyDescent="0.25">
      <c r="A67" s="15"/>
      <c r="B67" s="11"/>
      <c r="C67" s="6"/>
      <c r="D67" s="35"/>
      <c r="E67" s="36"/>
      <c r="F67" s="36"/>
      <c r="G67" s="36"/>
      <c r="H67" s="102"/>
      <c r="I67" s="113"/>
      <c r="J67" s="113"/>
      <c r="K67" s="125"/>
    </row>
    <row r="68" spans="1:11" ht="15" x14ac:dyDescent="0.25">
      <c r="A68" s="15"/>
      <c r="B68" s="11"/>
      <c r="C68" s="6"/>
      <c r="D68" s="35"/>
      <c r="E68" s="36"/>
      <c r="F68" s="36"/>
      <c r="G68" s="36"/>
      <c r="H68" s="102"/>
      <c r="I68" s="113"/>
      <c r="J68" s="113"/>
      <c r="K68" s="125"/>
    </row>
    <row r="69" spans="1:11" ht="15" x14ac:dyDescent="0.25">
      <c r="A69" s="16"/>
      <c r="B69" s="8"/>
      <c r="C69" s="17" t="s">
        <v>35</v>
      </c>
      <c r="D69" s="9"/>
      <c r="E69" s="19">
        <v>0</v>
      </c>
      <c r="F69" s="19">
        <f t="shared" ref="F69" si="16">SUM(F60:F68)</f>
        <v>29.75</v>
      </c>
      <c r="G69" s="19">
        <f t="shared" ref="G69" si="17">SUM(G60:G68)</f>
        <v>23.900000000000002</v>
      </c>
      <c r="H69" s="103">
        <f t="shared" ref="H69" si="18">SUM(H60:H68)</f>
        <v>124.75</v>
      </c>
      <c r="I69" s="114">
        <f t="shared" ref="I69" si="19">SUM(I60:I68)</f>
        <v>831.46999999999991</v>
      </c>
      <c r="J69" s="114"/>
      <c r="K69" s="126">
        <f>SUM(K60:K68)</f>
        <v>134.73999999999998</v>
      </c>
    </row>
    <row r="70" spans="1:11" ht="15" x14ac:dyDescent="0.25">
      <c r="A70" s="14">
        <f>A48</f>
        <v>2</v>
      </c>
      <c r="B70" s="10" t="s">
        <v>30</v>
      </c>
      <c r="C70" s="12" t="s">
        <v>31</v>
      </c>
      <c r="D70" s="59" t="s">
        <v>58</v>
      </c>
      <c r="E70" s="147">
        <v>2.5000000000000001E-2</v>
      </c>
      <c r="F70" s="98">
        <v>1.92</v>
      </c>
      <c r="G70" s="98">
        <v>1.1200000000000001</v>
      </c>
      <c r="H70" s="105">
        <v>31.08</v>
      </c>
      <c r="I70" s="115">
        <v>121.32</v>
      </c>
      <c r="J70" s="145"/>
      <c r="K70" s="148">
        <v>8.32</v>
      </c>
    </row>
    <row r="71" spans="1:11" ht="15" x14ac:dyDescent="0.25">
      <c r="A71" s="15"/>
      <c r="B71" s="11"/>
      <c r="C71" s="12" t="s">
        <v>27</v>
      </c>
      <c r="D71" s="61" t="s">
        <v>56</v>
      </c>
      <c r="E71" s="75">
        <v>5.0000000000000001E-3</v>
      </c>
      <c r="F71" s="64">
        <v>5.8</v>
      </c>
      <c r="G71" s="64">
        <v>6.4</v>
      </c>
      <c r="H71" s="106">
        <v>9.4</v>
      </c>
      <c r="I71" s="116">
        <v>120</v>
      </c>
      <c r="J71" s="142">
        <v>965</v>
      </c>
      <c r="K71" s="131">
        <v>22.98</v>
      </c>
    </row>
    <row r="72" spans="1:11" ht="15" x14ac:dyDescent="0.25">
      <c r="A72" s="15"/>
      <c r="B72" s="11"/>
      <c r="C72" s="6"/>
      <c r="D72" s="35"/>
      <c r="E72" s="36"/>
      <c r="F72" s="36"/>
      <c r="G72" s="36"/>
      <c r="H72" s="102"/>
      <c r="I72" s="113"/>
      <c r="J72" s="113"/>
      <c r="K72" s="125"/>
    </row>
    <row r="73" spans="1:11" ht="15" x14ac:dyDescent="0.25">
      <c r="A73" s="15"/>
      <c r="B73" s="11"/>
      <c r="C73" s="6"/>
      <c r="D73" s="35"/>
      <c r="E73" s="36"/>
      <c r="F73" s="36"/>
      <c r="G73" s="36"/>
      <c r="H73" s="102"/>
      <c r="I73" s="113"/>
      <c r="J73" s="113"/>
      <c r="K73" s="125"/>
    </row>
    <row r="74" spans="1:11" ht="15" x14ac:dyDescent="0.25">
      <c r="A74" s="16"/>
      <c r="B74" s="8"/>
      <c r="C74" s="17" t="s">
        <v>35</v>
      </c>
      <c r="D74" s="9"/>
      <c r="E74" s="19">
        <v>0</v>
      </c>
      <c r="F74" s="19">
        <f t="shared" ref="F74" si="20">SUM(F70:F73)</f>
        <v>7.72</v>
      </c>
      <c r="G74" s="19">
        <f t="shared" ref="G74" si="21">SUM(G70:G73)</f>
        <v>7.5200000000000005</v>
      </c>
      <c r="H74" s="103">
        <f t="shared" ref="H74" si="22">SUM(H70:H73)</f>
        <v>40.479999999999997</v>
      </c>
      <c r="I74" s="114">
        <f t="shared" ref="I74" si="23">SUM(I70:I73)</f>
        <v>241.32</v>
      </c>
      <c r="J74" s="114"/>
      <c r="K74" s="133">
        <f>SUM(K70:K73)</f>
        <v>31.3</v>
      </c>
    </row>
    <row r="75" spans="1:11" ht="15" x14ac:dyDescent="0.25">
      <c r="A75" s="14">
        <f>A48</f>
        <v>2</v>
      </c>
      <c r="B75" s="10" t="s">
        <v>32</v>
      </c>
      <c r="C75" s="7" t="s">
        <v>17</v>
      </c>
      <c r="D75" s="35"/>
      <c r="E75" s="36"/>
      <c r="F75" s="36"/>
      <c r="G75" s="36"/>
      <c r="H75" s="102"/>
      <c r="I75" s="113"/>
      <c r="J75" s="113"/>
      <c r="K75" s="125"/>
    </row>
    <row r="76" spans="1:11" ht="15" x14ac:dyDescent="0.25">
      <c r="A76" s="15"/>
      <c r="B76" s="11"/>
      <c r="C76" s="7" t="s">
        <v>26</v>
      </c>
      <c r="D76" s="35"/>
      <c r="E76" s="36"/>
      <c r="F76" s="36"/>
      <c r="G76" s="36"/>
      <c r="H76" s="102"/>
      <c r="I76" s="113"/>
      <c r="J76" s="113"/>
      <c r="K76" s="125"/>
    </row>
    <row r="77" spans="1:11" ht="15" x14ac:dyDescent="0.25">
      <c r="A77" s="15"/>
      <c r="B77" s="11"/>
      <c r="C77" s="7" t="s">
        <v>27</v>
      </c>
      <c r="D77" s="35"/>
      <c r="E77" s="36"/>
      <c r="F77" s="36"/>
      <c r="G77" s="36"/>
      <c r="H77" s="102"/>
      <c r="I77" s="113"/>
      <c r="J77" s="113"/>
      <c r="K77" s="125"/>
    </row>
    <row r="78" spans="1:11" ht="15" x14ac:dyDescent="0.25">
      <c r="A78" s="15"/>
      <c r="B78" s="11"/>
      <c r="C78" s="7" t="s">
        <v>19</v>
      </c>
      <c r="D78" s="35"/>
      <c r="E78" s="36"/>
      <c r="F78" s="36"/>
      <c r="G78" s="36"/>
      <c r="H78" s="102"/>
      <c r="I78" s="113"/>
      <c r="J78" s="113"/>
      <c r="K78" s="125"/>
    </row>
    <row r="79" spans="1:11" ht="15" x14ac:dyDescent="0.25">
      <c r="A79" s="15"/>
      <c r="B79" s="11"/>
      <c r="C79" s="6"/>
      <c r="D79" s="35"/>
      <c r="E79" s="36"/>
      <c r="F79" s="36"/>
      <c r="G79" s="36"/>
      <c r="H79" s="102"/>
      <c r="I79" s="113"/>
      <c r="J79" s="113"/>
      <c r="K79" s="125"/>
    </row>
    <row r="80" spans="1:11" ht="15" x14ac:dyDescent="0.25">
      <c r="A80" s="15"/>
      <c r="B80" s="11"/>
      <c r="C80" s="6"/>
      <c r="D80" s="35"/>
      <c r="E80" s="36"/>
      <c r="F80" s="36"/>
      <c r="G80" s="36"/>
      <c r="H80" s="102"/>
      <c r="I80" s="113"/>
      <c r="J80" s="113"/>
      <c r="K80" s="125"/>
    </row>
    <row r="81" spans="1:15" ht="15" x14ac:dyDescent="0.25">
      <c r="A81" s="16"/>
      <c r="B81" s="8"/>
      <c r="C81" s="17" t="s">
        <v>35</v>
      </c>
      <c r="D81" s="9"/>
      <c r="E81" s="19">
        <f>SUM(E75:E80)</f>
        <v>0</v>
      </c>
      <c r="F81" s="19">
        <f t="shared" ref="F81" si="24">SUM(F75:F80)</f>
        <v>0</v>
      </c>
      <c r="G81" s="19">
        <f t="shared" ref="G81" si="25">SUM(G75:G80)</f>
        <v>0</v>
      </c>
      <c r="H81" s="103">
        <f t="shared" ref="H81" si="26">SUM(H75:H80)</f>
        <v>0</v>
      </c>
      <c r="I81" s="114">
        <f t="shared" ref="I81" si="27">SUM(I75:I80)</f>
        <v>0</v>
      </c>
      <c r="J81" s="114"/>
      <c r="K81" s="126">
        <f t="shared" ref="K81" ca="1" si="28">SUM(K75:K83)</f>
        <v>0</v>
      </c>
    </row>
    <row r="82" spans="1:15" ht="15" x14ac:dyDescent="0.25">
      <c r="A82" s="14">
        <f>A48</f>
        <v>2</v>
      </c>
      <c r="B82" s="10" t="s">
        <v>33</v>
      </c>
      <c r="C82" s="12" t="s">
        <v>34</v>
      </c>
      <c r="D82" s="35"/>
      <c r="E82" s="36"/>
      <c r="F82" s="36"/>
      <c r="G82" s="36"/>
      <c r="H82" s="102"/>
      <c r="I82" s="113"/>
      <c r="J82" s="113"/>
      <c r="K82" s="125"/>
    </row>
    <row r="83" spans="1:15" ht="15" x14ac:dyDescent="0.25">
      <c r="A83" s="15"/>
      <c r="B83" s="11"/>
      <c r="C83" s="12" t="s">
        <v>31</v>
      </c>
      <c r="D83" s="35"/>
      <c r="E83" s="36"/>
      <c r="F83" s="36"/>
      <c r="G83" s="36"/>
      <c r="H83" s="102"/>
      <c r="I83" s="113"/>
      <c r="J83" s="113"/>
      <c r="K83" s="125"/>
    </row>
    <row r="84" spans="1:15" ht="15" x14ac:dyDescent="0.25">
      <c r="A84" s="15"/>
      <c r="B84" s="11"/>
      <c r="C84" s="12" t="s">
        <v>27</v>
      </c>
      <c r="D84" s="35"/>
      <c r="E84" s="36"/>
      <c r="F84" s="36"/>
      <c r="G84" s="36"/>
      <c r="H84" s="102"/>
      <c r="I84" s="113"/>
      <c r="J84" s="113"/>
      <c r="K84" s="125"/>
    </row>
    <row r="85" spans="1:15" ht="15" x14ac:dyDescent="0.25">
      <c r="A85" s="15"/>
      <c r="B85" s="11"/>
      <c r="C85" s="12" t="s">
        <v>20</v>
      </c>
      <c r="D85" s="35"/>
      <c r="E85" s="36"/>
      <c r="F85" s="36"/>
      <c r="G85" s="36"/>
      <c r="H85" s="102"/>
      <c r="I85" s="113"/>
      <c r="J85" s="113"/>
      <c r="K85" s="125"/>
    </row>
    <row r="86" spans="1:15" ht="15" x14ac:dyDescent="0.25">
      <c r="A86" s="15"/>
      <c r="B86" s="11"/>
      <c r="C86" s="6"/>
      <c r="D86" s="35"/>
      <c r="E86" s="36"/>
      <c r="F86" s="36"/>
      <c r="G86" s="36"/>
      <c r="H86" s="102"/>
      <c r="I86" s="113"/>
      <c r="J86" s="113"/>
      <c r="K86" s="125"/>
    </row>
    <row r="87" spans="1:15" ht="15" x14ac:dyDescent="0.25">
      <c r="A87" s="15"/>
      <c r="B87" s="11"/>
      <c r="C87" s="6"/>
      <c r="D87" s="35"/>
      <c r="E87" s="36"/>
      <c r="F87" s="36"/>
      <c r="G87" s="36"/>
      <c r="H87" s="102"/>
      <c r="I87" s="113"/>
      <c r="J87" s="113"/>
      <c r="K87" s="125"/>
    </row>
    <row r="88" spans="1:15" ht="15" x14ac:dyDescent="0.25">
      <c r="A88" s="16"/>
      <c r="B88" s="8"/>
      <c r="C88" s="18" t="s">
        <v>35</v>
      </c>
      <c r="D88" s="9"/>
      <c r="E88" s="19">
        <f>SUM(E82:E87)</f>
        <v>0</v>
      </c>
      <c r="F88" s="19">
        <f t="shared" ref="F88" si="29">SUM(F82:F87)</f>
        <v>0</v>
      </c>
      <c r="G88" s="19">
        <f t="shared" ref="G88" si="30">SUM(G82:G87)</f>
        <v>0</v>
      </c>
      <c r="H88" s="103">
        <f t="shared" ref="H88" si="31">SUM(H82:H87)</f>
        <v>0</v>
      </c>
      <c r="I88" s="114">
        <f t="shared" ref="I88" si="32">SUM(I82:I87)</f>
        <v>0</v>
      </c>
      <c r="J88" s="114"/>
      <c r="K88" s="126">
        <f t="shared" ref="K88" ca="1" si="33">SUM(K82:K90)</f>
        <v>0</v>
      </c>
    </row>
    <row r="89" spans="1:15" ht="15.75" customHeight="1" thickBot="1" x14ac:dyDescent="0.3">
      <c r="A89" s="28">
        <f>A48</f>
        <v>2</v>
      </c>
      <c r="B89" s="87" t="s">
        <v>4</v>
      </c>
      <c r="C89" s="88"/>
      <c r="D89" s="25"/>
      <c r="E89" s="26">
        <v>0</v>
      </c>
      <c r="F89" s="26">
        <f t="shared" ref="F89" si="34">F55+F59+F69+F74+F81+F88</f>
        <v>60.91</v>
      </c>
      <c r="G89" s="26">
        <f t="shared" ref="G89" si="35">G55+G59+G69+G74+G81+G88</f>
        <v>62.590000000000011</v>
      </c>
      <c r="H89" s="107">
        <f t="shared" ref="H89" si="36">H55+H59+H69+H74+H81+H88</f>
        <v>257.91000000000003</v>
      </c>
      <c r="I89" s="117">
        <f t="shared" ref="I89" si="37">I55+I59+I69+I74+I81+I88</f>
        <v>1835.34</v>
      </c>
      <c r="J89" s="117"/>
      <c r="K89" s="160">
        <f>K74+K69+K59+K55</f>
        <v>327.19</v>
      </c>
      <c r="O89"/>
    </row>
    <row r="90" spans="1:15" ht="15" x14ac:dyDescent="0.25">
      <c r="A90" s="20">
        <v>3</v>
      </c>
      <c r="B90" s="21" t="s">
        <v>16</v>
      </c>
      <c r="C90" s="5" t="s">
        <v>193</v>
      </c>
      <c r="D90" s="42" t="s">
        <v>79</v>
      </c>
      <c r="E90" s="53">
        <v>1.6666666666666666E-2</v>
      </c>
      <c r="F90" s="47">
        <v>0.93</v>
      </c>
      <c r="G90" s="47">
        <v>1.23</v>
      </c>
      <c r="H90" s="100">
        <v>10.76</v>
      </c>
      <c r="I90" s="111">
        <v>40.21</v>
      </c>
      <c r="J90" s="138">
        <v>66</v>
      </c>
      <c r="K90" s="162">
        <v>7.3</v>
      </c>
    </row>
    <row r="91" spans="1:15" ht="15" x14ac:dyDescent="0.25">
      <c r="A91" s="15"/>
      <c r="B91" s="11"/>
      <c r="C91" s="6" t="s">
        <v>70</v>
      </c>
      <c r="D91" s="42" t="s">
        <v>80</v>
      </c>
      <c r="E91" s="146" t="s">
        <v>82</v>
      </c>
      <c r="F91" s="47">
        <v>9.8000000000000007</v>
      </c>
      <c r="G91" s="47">
        <v>9.9</v>
      </c>
      <c r="H91" s="100">
        <v>47.4</v>
      </c>
      <c r="I91" s="111">
        <v>351</v>
      </c>
      <c r="J91" s="138">
        <v>1046</v>
      </c>
      <c r="K91" s="131">
        <v>38.049999999999997</v>
      </c>
    </row>
    <row r="92" spans="1:15" ht="15" x14ac:dyDescent="0.25">
      <c r="A92" s="15"/>
      <c r="B92" s="11"/>
      <c r="C92" s="7"/>
      <c r="D92" s="42"/>
      <c r="E92" s="54"/>
      <c r="F92" s="47"/>
      <c r="G92" s="47"/>
      <c r="H92" s="100"/>
      <c r="I92" s="111"/>
      <c r="J92" s="139"/>
      <c r="K92" s="125"/>
    </row>
    <row r="93" spans="1:15" ht="15" x14ac:dyDescent="0.25">
      <c r="A93" s="15"/>
      <c r="B93" s="11"/>
      <c r="C93" s="7"/>
      <c r="D93" s="42"/>
      <c r="E93" s="146"/>
      <c r="F93" s="47"/>
      <c r="G93" s="47"/>
      <c r="H93" s="100"/>
      <c r="I93" s="111"/>
      <c r="J93" s="138"/>
      <c r="K93" s="125"/>
    </row>
    <row r="94" spans="1:15" ht="15" x14ac:dyDescent="0.25">
      <c r="A94" s="15"/>
      <c r="B94" s="11"/>
      <c r="C94" s="7" t="s">
        <v>18</v>
      </c>
      <c r="D94" s="42" t="s">
        <v>81</v>
      </c>
      <c r="E94" s="54">
        <v>5.0000000000000001E-3</v>
      </c>
      <c r="F94" s="47">
        <v>0</v>
      </c>
      <c r="G94" s="47">
        <v>0.1</v>
      </c>
      <c r="H94" s="100">
        <v>16.7</v>
      </c>
      <c r="I94" s="111">
        <v>69.66</v>
      </c>
      <c r="J94" s="139">
        <v>123</v>
      </c>
      <c r="K94" s="132">
        <v>7.25</v>
      </c>
    </row>
    <row r="95" spans="1:15" ht="15" x14ac:dyDescent="0.25">
      <c r="A95" s="15"/>
      <c r="B95" s="11"/>
      <c r="C95" s="6"/>
      <c r="D95" s="35"/>
      <c r="E95" s="97"/>
      <c r="F95" s="97"/>
      <c r="G95" s="97"/>
      <c r="H95" s="144"/>
      <c r="I95" s="145"/>
      <c r="J95" s="145"/>
      <c r="K95" s="125"/>
    </row>
    <row r="96" spans="1:15" ht="15" x14ac:dyDescent="0.25">
      <c r="A96" s="15"/>
      <c r="B96" s="11"/>
      <c r="C96" s="6"/>
      <c r="D96" s="35"/>
      <c r="E96" s="36"/>
      <c r="F96" s="36"/>
      <c r="G96" s="36"/>
      <c r="H96" s="102"/>
      <c r="I96" s="113"/>
      <c r="J96" s="113"/>
      <c r="K96" s="125"/>
    </row>
    <row r="97" spans="1:11" ht="15" x14ac:dyDescent="0.25">
      <c r="A97" s="16"/>
      <c r="B97" s="8"/>
      <c r="C97" s="17" t="s">
        <v>35</v>
      </c>
      <c r="D97" s="9"/>
      <c r="E97" s="19">
        <v>0</v>
      </c>
      <c r="F97" s="19">
        <f t="shared" ref="F97" si="38">SUM(F90:F96)</f>
        <v>10.73</v>
      </c>
      <c r="G97" s="19">
        <f t="shared" ref="G97" si="39">SUM(G90:G96)</f>
        <v>11.23</v>
      </c>
      <c r="H97" s="103">
        <f t="shared" ref="H97" si="40">SUM(H90:H96)</f>
        <v>74.86</v>
      </c>
      <c r="I97" s="114">
        <f t="shared" ref="I97" si="41">SUM(I90:I96)</f>
        <v>460.87</v>
      </c>
      <c r="J97" s="114"/>
      <c r="K97" s="128">
        <f t="shared" si="11"/>
        <v>52.599999999999994</v>
      </c>
    </row>
    <row r="98" spans="1:11" ht="15" x14ac:dyDescent="0.25">
      <c r="A98" s="14">
        <f>A90</f>
        <v>3</v>
      </c>
      <c r="B98" s="10" t="s">
        <v>21</v>
      </c>
      <c r="C98" s="12"/>
      <c r="D98" s="35"/>
      <c r="E98" s="36"/>
      <c r="F98" s="36"/>
      <c r="G98" s="36"/>
      <c r="H98" s="102"/>
      <c r="I98" s="113"/>
      <c r="J98" s="113"/>
      <c r="K98" s="125"/>
    </row>
    <row r="99" spans="1:11" ht="15" x14ac:dyDescent="0.25">
      <c r="A99" s="15"/>
      <c r="B99" s="11"/>
      <c r="C99" s="6" t="s">
        <v>84</v>
      </c>
      <c r="D99" s="42" t="s">
        <v>258</v>
      </c>
      <c r="E99" s="80" t="s">
        <v>128</v>
      </c>
      <c r="F99" s="47">
        <v>5</v>
      </c>
      <c r="G99" s="47">
        <v>3.2</v>
      </c>
      <c r="H99" s="100">
        <v>3.5</v>
      </c>
      <c r="I99" s="111">
        <v>68</v>
      </c>
      <c r="J99" s="113"/>
      <c r="K99" s="131">
        <v>56.96</v>
      </c>
    </row>
    <row r="100" spans="1:11" ht="15" x14ac:dyDescent="0.25">
      <c r="A100" s="15"/>
      <c r="B100" s="11"/>
      <c r="C100" s="6"/>
      <c r="D100" s="149"/>
      <c r="E100" s="97"/>
      <c r="F100" s="97"/>
      <c r="G100" s="97"/>
      <c r="H100" s="144"/>
      <c r="I100" s="145"/>
      <c r="J100" s="145"/>
      <c r="K100" s="125"/>
    </row>
    <row r="101" spans="1:11" ht="15" x14ac:dyDescent="0.25">
      <c r="A101" s="16"/>
      <c r="B101" s="8"/>
      <c r="C101" s="17" t="s">
        <v>35</v>
      </c>
      <c r="D101" s="9"/>
      <c r="E101" s="19">
        <f>SUM(E98:E100)</f>
        <v>0</v>
      </c>
      <c r="F101" s="19">
        <f t="shared" ref="F101" si="42">SUM(F98:F100)</f>
        <v>5</v>
      </c>
      <c r="G101" s="19">
        <f t="shared" ref="G101" si="43">SUM(G98:G100)</f>
        <v>3.2</v>
      </c>
      <c r="H101" s="103">
        <f t="shared" ref="H101" si="44">SUM(H98:H100)</f>
        <v>3.5</v>
      </c>
      <c r="I101" s="114">
        <f t="shared" ref="I101" si="45">SUM(I98:I100)</f>
        <v>68</v>
      </c>
      <c r="J101" s="114"/>
      <c r="K101" s="126">
        <f>SUM(K99:K100)</f>
        <v>56.96</v>
      </c>
    </row>
    <row r="102" spans="1:11" ht="15" x14ac:dyDescent="0.25">
      <c r="A102" s="14">
        <f>A90</f>
        <v>3</v>
      </c>
      <c r="B102" s="10" t="s">
        <v>22</v>
      </c>
      <c r="C102" s="7" t="s">
        <v>23</v>
      </c>
      <c r="D102" s="57" t="s">
        <v>73</v>
      </c>
      <c r="E102" s="72">
        <v>0.01</v>
      </c>
      <c r="F102" s="68">
        <v>7.06</v>
      </c>
      <c r="G102" s="68">
        <v>5.72</v>
      </c>
      <c r="H102" s="101">
        <v>3.03</v>
      </c>
      <c r="I102" s="112">
        <v>92.5</v>
      </c>
      <c r="J102" s="140">
        <v>50</v>
      </c>
      <c r="K102" s="131">
        <v>29.59</v>
      </c>
    </row>
    <row r="103" spans="1:11" ht="15" x14ac:dyDescent="0.25">
      <c r="A103" s="15"/>
      <c r="B103" s="11"/>
      <c r="C103" s="7" t="s">
        <v>24</v>
      </c>
      <c r="D103" s="42" t="s">
        <v>74</v>
      </c>
      <c r="E103" s="54">
        <v>4.0000000000000001E-3</v>
      </c>
      <c r="F103" s="47">
        <v>3.25</v>
      </c>
      <c r="G103" s="47">
        <v>2.5</v>
      </c>
      <c r="H103" s="100">
        <v>22</v>
      </c>
      <c r="I103" s="111">
        <v>119.25</v>
      </c>
      <c r="J103" s="139">
        <v>208</v>
      </c>
      <c r="K103" s="131">
        <v>27.93</v>
      </c>
    </row>
    <row r="104" spans="1:11" ht="15" x14ac:dyDescent="0.25">
      <c r="A104" s="15"/>
      <c r="B104" s="11"/>
      <c r="C104" s="7" t="s">
        <v>25</v>
      </c>
      <c r="D104" s="58" t="s">
        <v>75</v>
      </c>
      <c r="E104" s="54">
        <v>1.3333333333333334E-2</v>
      </c>
      <c r="F104" s="47">
        <v>10.1</v>
      </c>
      <c r="G104" s="47">
        <v>31.9</v>
      </c>
      <c r="H104" s="100">
        <v>6.8</v>
      </c>
      <c r="I104" s="111">
        <v>394</v>
      </c>
      <c r="J104" s="139">
        <v>267</v>
      </c>
      <c r="K104" s="131">
        <v>64.58</v>
      </c>
    </row>
    <row r="105" spans="1:11" ht="15" x14ac:dyDescent="0.25">
      <c r="A105" s="15"/>
      <c r="B105" s="11"/>
      <c r="C105" s="7" t="s">
        <v>26</v>
      </c>
      <c r="D105" s="59" t="s">
        <v>76</v>
      </c>
      <c r="E105" s="73" t="s">
        <v>57</v>
      </c>
      <c r="F105" s="44">
        <v>3.6</v>
      </c>
      <c r="G105" s="44">
        <v>4.26</v>
      </c>
      <c r="H105" s="104">
        <v>37.53</v>
      </c>
      <c r="I105" s="111">
        <v>203.55</v>
      </c>
      <c r="J105" s="141">
        <v>171</v>
      </c>
      <c r="K105" s="132">
        <v>9.41</v>
      </c>
    </row>
    <row r="106" spans="1:11" ht="15" x14ac:dyDescent="0.25">
      <c r="A106" s="15"/>
      <c r="B106" s="11"/>
      <c r="C106" s="7" t="s">
        <v>27</v>
      </c>
      <c r="D106" s="42" t="s">
        <v>77</v>
      </c>
      <c r="E106" s="54">
        <v>5.0000000000000001E-3</v>
      </c>
      <c r="F106" s="47">
        <v>0.6</v>
      </c>
      <c r="G106" s="47">
        <v>0</v>
      </c>
      <c r="H106" s="100">
        <v>29</v>
      </c>
      <c r="I106" s="111">
        <v>111.2</v>
      </c>
      <c r="J106" s="139">
        <v>348</v>
      </c>
      <c r="K106" s="132">
        <v>12.43</v>
      </c>
    </row>
    <row r="107" spans="1:11" ht="15" x14ac:dyDescent="0.25">
      <c r="A107" s="15"/>
      <c r="B107" s="11"/>
      <c r="C107" s="7" t="s">
        <v>28</v>
      </c>
      <c r="D107" s="42" t="s">
        <v>78</v>
      </c>
      <c r="E107" s="54">
        <v>0.02</v>
      </c>
      <c r="F107" s="47">
        <v>3.3</v>
      </c>
      <c r="G107" s="47">
        <v>0.6</v>
      </c>
      <c r="H107" s="100">
        <v>16.7</v>
      </c>
      <c r="I107" s="111">
        <v>87</v>
      </c>
      <c r="J107" s="113"/>
      <c r="K107" s="127">
        <v>5.2</v>
      </c>
    </row>
    <row r="108" spans="1:11" ht="15" x14ac:dyDescent="0.25">
      <c r="A108" s="15"/>
      <c r="B108" s="11"/>
      <c r="C108" s="7" t="s">
        <v>29</v>
      </c>
      <c r="D108" s="42" t="s">
        <v>54</v>
      </c>
      <c r="E108" s="54">
        <v>2.5000000000000001E-2</v>
      </c>
      <c r="F108" s="47">
        <v>3.04</v>
      </c>
      <c r="G108" s="47">
        <v>0.32</v>
      </c>
      <c r="H108" s="100">
        <v>19.68</v>
      </c>
      <c r="I108" s="111">
        <v>94.4</v>
      </c>
      <c r="J108" s="113"/>
      <c r="K108" s="132">
        <v>4.75</v>
      </c>
    </row>
    <row r="109" spans="1:11" ht="15" x14ac:dyDescent="0.25">
      <c r="A109" s="15"/>
      <c r="B109" s="11"/>
      <c r="C109" s="6"/>
      <c r="D109" s="35"/>
      <c r="E109" s="36"/>
      <c r="F109" s="36"/>
      <c r="G109" s="36"/>
      <c r="H109" s="102"/>
      <c r="I109" s="113"/>
      <c r="J109" s="113"/>
      <c r="K109" s="125"/>
    </row>
    <row r="110" spans="1:11" ht="15" x14ac:dyDescent="0.25">
      <c r="A110" s="15"/>
      <c r="B110" s="11"/>
      <c r="C110" s="6"/>
      <c r="D110" s="35"/>
      <c r="E110" s="36"/>
      <c r="F110" s="36"/>
      <c r="G110" s="36"/>
      <c r="H110" s="102"/>
      <c r="I110" s="113"/>
      <c r="J110" s="113"/>
      <c r="K110" s="125"/>
    </row>
    <row r="111" spans="1:11" ht="15" x14ac:dyDescent="0.25">
      <c r="A111" s="16"/>
      <c r="B111" s="8"/>
      <c r="C111" s="17" t="s">
        <v>35</v>
      </c>
      <c r="D111" s="9"/>
      <c r="E111" s="19">
        <v>0</v>
      </c>
      <c r="F111" s="19">
        <f t="shared" ref="F111" si="46">SUM(F102:F110)</f>
        <v>30.95</v>
      </c>
      <c r="G111" s="19">
        <f t="shared" ref="G111" si="47">SUM(G102:G110)</f>
        <v>45.3</v>
      </c>
      <c r="H111" s="103">
        <f t="shared" ref="H111" si="48">SUM(H102:H110)</f>
        <v>134.74</v>
      </c>
      <c r="I111" s="114">
        <f t="shared" ref="I111" si="49">SUM(I102:I110)</f>
        <v>1101.9000000000001</v>
      </c>
      <c r="J111" s="114"/>
      <c r="K111" s="126">
        <f>SUM(K102:K110)</f>
        <v>153.88999999999999</v>
      </c>
    </row>
    <row r="112" spans="1:11" ht="15" x14ac:dyDescent="0.25">
      <c r="A112" s="14">
        <f>A90</f>
        <v>3</v>
      </c>
      <c r="B112" s="10" t="s">
        <v>30</v>
      </c>
      <c r="C112" s="12" t="s">
        <v>31</v>
      </c>
      <c r="D112" s="59" t="s">
        <v>58</v>
      </c>
      <c r="E112" s="147">
        <v>2.5000000000000001E-2</v>
      </c>
      <c r="F112" s="98">
        <v>2.48</v>
      </c>
      <c r="G112" s="98">
        <v>5.44</v>
      </c>
      <c r="H112" s="105">
        <v>13.76</v>
      </c>
      <c r="I112" s="115">
        <v>135.4</v>
      </c>
      <c r="J112" s="159"/>
      <c r="K112" s="132">
        <v>8.49</v>
      </c>
    </row>
    <row r="113" spans="1:11" ht="15" x14ac:dyDescent="0.25">
      <c r="A113" s="15"/>
      <c r="B113" s="11"/>
      <c r="C113" s="12" t="s">
        <v>27</v>
      </c>
      <c r="D113" s="61" t="s">
        <v>45</v>
      </c>
      <c r="E113" s="75">
        <v>5.0000000000000001E-3</v>
      </c>
      <c r="F113" s="64">
        <v>1</v>
      </c>
      <c r="G113" s="64">
        <v>0.2</v>
      </c>
      <c r="H113" s="106">
        <v>20.2</v>
      </c>
      <c r="I113" s="116">
        <v>92</v>
      </c>
      <c r="J113" s="142">
        <v>389</v>
      </c>
      <c r="K113" s="131">
        <v>23.16</v>
      </c>
    </row>
    <row r="114" spans="1:11" ht="15" x14ac:dyDescent="0.25">
      <c r="A114" s="15"/>
      <c r="B114" s="11"/>
      <c r="C114" s="6"/>
      <c r="D114" s="35"/>
      <c r="E114" s="36"/>
      <c r="F114" s="36"/>
      <c r="G114" s="36"/>
      <c r="H114" s="102"/>
      <c r="I114" s="113"/>
      <c r="J114" s="113"/>
      <c r="K114" s="125"/>
    </row>
    <row r="115" spans="1:11" ht="15" x14ac:dyDescent="0.25">
      <c r="A115" s="15"/>
      <c r="B115" s="11"/>
      <c r="C115" s="6"/>
      <c r="D115" s="35"/>
      <c r="E115" s="36"/>
      <c r="F115" s="36"/>
      <c r="G115" s="36"/>
      <c r="H115" s="102"/>
      <c r="I115" s="113"/>
      <c r="J115" s="113"/>
      <c r="K115" s="125"/>
    </row>
    <row r="116" spans="1:11" ht="15" x14ac:dyDescent="0.25">
      <c r="A116" s="16"/>
      <c r="B116" s="8"/>
      <c r="C116" s="17" t="s">
        <v>35</v>
      </c>
      <c r="D116" s="9"/>
      <c r="E116" s="19">
        <v>0</v>
      </c>
      <c r="F116" s="19">
        <f t="shared" ref="F116" si="50">SUM(F112:F115)</f>
        <v>3.48</v>
      </c>
      <c r="G116" s="19">
        <f t="shared" ref="G116" si="51">SUM(G112:G115)</f>
        <v>5.6400000000000006</v>
      </c>
      <c r="H116" s="103">
        <f t="shared" ref="H116" si="52">SUM(H112:H115)</f>
        <v>33.96</v>
      </c>
      <c r="I116" s="114">
        <f t="shared" ref="I116" si="53">SUM(I112:I115)</f>
        <v>227.4</v>
      </c>
      <c r="J116" s="114"/>
      <c r="K116" s="133">
        <f>SUM(K112:K115)</f>
        <v>31.65</v>
      </c>
    </row>
    <row r="117" spans="1:11" ht="15" x14ac:dyDescent="0.25">
      <c r="A117" s="14">
        <f>A90</f>
        <v>3</v>
      </c>
      <c r="B117" s="10" t="s">
        <v>32</v>
      </c>
      <c r="C117" s="7" t="s">
        <v>17</v>
      </c>
      <c r="D117" s="35"/>
      <c r="E117" s="36"/>
      <c r="F117" s="36"/>
      <c r="G117" s="36"/>
      <c r="H117" s="102"/>
      <c r="I117" s="113"/>
      <c r="J117" s="113"/>
      <c r="K117" s="125"/>
    </row>
    <row r="118" spans="1:11" ht="15" x14ac:dyDescent="0.25">
      <c r="A118" s="15"/>
      <c r="B118" s="11"/>
      <c r="C118" s="7" t="s">
        <v>26</v>
      </c>
      <c r="D118" s="35"/>
      <c r="E118" s="36"/>
      <c r="F118" s="36"/>
      <c r="G118" s="36"/>
      <c r="H118" s="102"/>
      <c r="I118" s="113"/>
      <c r="J118" s="113"/>
      <c r="K118" s="125"/>
    </row>
    <row r="119" spans="1:11" ht="15" x14ac:dyDescent="0.25">
      <c r="A119" s="15"/>
      <c r="B119" s="11"/>
      <c r="C119" s="7" t="s">
        <v>27</v>
      </c>
      <c r="D119" s="35"/>
      <c r="E119" s="36"/>
      <c r="F119" s="36"/>
      <c r="G119" s="36"/>
      <c r="H119" s="102"/>
      <c r="I119" s="113"/>
      <c r="J119" s="113"/>
      <c r="K119" s="125"/>
    </row>
    <row r="120" spans="1:11" ht="15" x14ac:dyDescent="0.25">
      <c r="A120" s="15"/>
      <c r="B120" s="11"/>
      <c r="C120" s="7" t="s">
        <v>19</v>
      </c>
      <c r="D120" s="35"/>
      <c r="E120" s="36"/>
      <c r="F120" s="36"/>
      <c r="G120" s="36"/>
      <c r="H120" s="102"/>
      <c r="I120" s="113"/>
      <c r="J120" s="113"/>
      <c r="K120" s="125"/>
    </row>
    <row r="121" spans="1:11" ht="15" x14ac:dyDescent="0.25">
      <c r="A121" s="15"/>
      <c r="B121" s="11"/>
      <c r="C121" s="6"/>
      <c r="D121" s="35"/>
      <c r="E121" s="36"/>
      <c r="F121" s="36"/>
      <c r="G121" s="36"/>
      <c r="H121" s="102"/>
      <c r="I121" s="113"/>
      <c r="J121" s="113"/>
      <c r="K121" s="125"/>
    </row>
    <row r="122" spans="1:11" ht="15" x14ac:dyDescent="0.25">
      <c r="A122" s="15"/>
      <c r="B122" s="11"/>
      <c r="C122" s="6"/>
      <c r="D122" s="35"/>
      <c r="E122" s="36"/>
      <c r="F122" s="36"/>
      <c r="G122" s="36"/>
      <c r="H122" s="102"/>
      <c r="I122" s="113"/>
      <c r="J122" s="113"/>
      <c r="K122" s="125"/>
    </row>
    <row r="123" spans="1:11" ht="15" x14ac:dyDescent="0.25">
      <c r="A123" s="16"/>
      <c r="B123" s="8"/>
      <c r="C123" s="17" t="s">
        <v>35</v>
      </c>
      <c r="D123" s="9"/>
      <c r="E123" s="19">
        <f>SUM(E117:E122)</f>
        <v>0</v>
      </c>
      <c r="F123" s="19">
        <f t="shared" ref="F123" si="54">SUM(F117:F122)</f>
        <v>0</v>
      </c>
      <c r="G123" s="19">
        <f t="shared" ref="G123" si="55">SUM(G117:G122)</f>
        <v>0</v>
      </c>
      <c r="H123" s="103">
        <f t="shared" ref="H123" si="56">SUM(H117:H122)</f>
        <v>0</v>
      </c>
      <c r="I123" s="114">
        <f t="shared" ref="I123" si="57">SUM(I117:I122)</f>
        <v>0</v>
      </c>
      <c r="J123" s="114"/>
      <c r="K123" s="126">
        <f t="shared" ref="K123" ca="1" si="58">SUM(K117:K125)</f>
        <v>0</v>
      </c>
    </row>
    <row r="124" spans="1:11" ht="15" x14ac:dyDescent="0.25">
      <c r="A124" s="14">
        <f>A90</f>
        <v>3</v>
      </c>
      <c r="B124" s="10" t="s">
        <v>33</v>
      </c>
      <c r="C124" s="12" t="s">
        <v>34</v>
      </c>
      <c r="D124" s="35"/>
      <c r="E124" s="36"/>
      <c r="F124" s="36"/>
      <c r="G124" s="36"/>
      <c r="H124" s="102"/>
      <c r="I124" s="113"/>
      <c r="J124" s="113"/>
      <c r="K124" s="125"/>
    </row>
    <row r="125" spans="1:11" ht="15" x14ac:dyDescent="0.25">
      <c r="A125" s="15"/>
      <c r="B125" s="11"/>
      <c r="C125" s="12" t="s">
        <v>31</v>
      </c>
      <c r="D125" s="35"/>
      <c r="E125" s="36"/>
      <c r="F125" s="36"/>
      <c r="G125" s="36"/>
      <c r="H125" s="102"/>
      <c r="I125" s="113"/>
      <c r="J125" s="113"/>
      <c r="K125" s="125"/>
    </row>
    <row r="126" spans="1:11" ht="15" x14ac:dyDescent="0.25">
      <c r="A126" s="15"/>
      <c r="B126" s="11"/>
      <c r="C126" s="12" t="s">
        <v>27</v>
      </c>
      <c r="D126" s="35"/>
      <c r="E126" s="36"/>
      <c r="F126" s="36"/>
      <c r="G126" s="36"/>
      <c r="H126" s="102"/>
      <c r="I126" s="113"/>
      <c r="J126" s="113"/>
      <c r="K126" s="125"/>
    </row>
    <row r="127" spans="1:11" ht="15" x14ac:dyDescent="0.25">
      <c r="A127" s="15"/>
      <c r="B127" s="11"/>
      <c r="C127" s="12" t="s">
        <v>20</v>
      </c>
      <c r="D127" s="35"/>
      <c r="E127" s="36"/>
      <c r="F127" s="36"/>
      <c r="G127" s="36"/>
      <c r="H127" s="102"/>
      <c r="I127" s="113"/>
      <c r="J127" s="113"/>
      <c r="K127" s="125"/>
    </row>
    <row r="128" spans="1:11" ht="15" x14ac:dyDescent="0.25">
      <c r="A128" s="15"/>
      <c r="B128" s="11"/>
      <c r="C128" s="6"/>
      <c r="D128" s="35"/>
      <c r="E128" s="36"/>
      <c r="F128" s="36"/>
      <c r="G128" s="36"/>
      <c r="H128" s="102"/>
      <c r="I128" s="113"/>
      <c r="J128" s="113"/>
      <c r="K128" s="125"/>
    </row>
    <row r="129" spans="1:11" ht="15" x14ac:dyDescent="0.25">
      <c r="A129" s="15"/>
      <c r="B129" s="11"/>
      <c r="C129" s="6"/>
      <c r="D129" s="35"/>
      <c r="E129" s="36"/>
      <c r="F129" s="36"/>
      <c r="G129" s="36"/>
      <c r="H129" s="102"/>
      <c r="I129" s="113"/>
      <c r="J129" s="113"/>
      <c r="K129" s="125"/>
    </row>
    <row r="130" spans="1:11" ht="15" x14ac:dyDescent="0.25">
      <c r="A130" s="16"/>
      <c r="B130" s="8"/>
      <c r="C130" s="18" t="s">
        <v>35</v>
      </c>
      <c r="D130" s="9"/>
      <c r="E130" s="19">
        <f>SUM(E124:E129)</f>
        <v>0</v>
      </c>
      <c r="F130" s="19">
        <f t="shared" ref="F130" si="59">SUM(F124:F129)</f>
        <v>0</v>
      </c>
      <c r="G130" s="19">
        <f t="shared" ref="G130" si="60">SUM(G124:G129)</f>
        <v>0</v>
      </c>
      <c r="H130" s="103">
        <f t="shared" ref="H130" si="61">SUM(H124:H129)</f>
        <v>0</v>
      </c>
      <c r="I130" s="114">
        <f t="shared" ref="I130" si="62">SUM(I124:I129)</f>
        <v>0</v>
      </c>
      <c r="J130" s="114"/>
      <c r="K130" s="126">
        <f t="shared" ref="K130" ca="1" si="63">SUM(K124:K132)</f>
        <v>0</v>
      </c>
    </row>
    <row r="131" spans="1:11" ht="15.75" customHeight="1" thickBot="1" x14ac:dyDescent="0.25">
      <c r="A131" s="24">
        <f>A90</f>
        <v>3</v>
      </c>
      <c r="B131" s="87" t="s">
        <v>4</v>
      </c>
      <c r="C131" s="88"/>
      <c r="D131" s="25"/>
      <c r="E131" s="26">
        <v>0</v>
      </c>
      <c r="F131" s="26">
        <f t="shared" ref="F131" si="64">F97+F101+F111+F116+F123+F130</f>
        <v>50.16</v>
      </c>
      <c r="G131" s="26">
        <f t="shared" ref="G131" si="65">G97+G101+G111+G116+G123+G130</f>
        <v>65.37</v>
      </c>
      <c r="H131" s="107">
        <f t="shared" ref="H131" si="66">H97+H101+H111+H116+H123+H130</f>
        <v>247.06000000000003</v>
      </c>
      <c r="I131" s="117">
        <f t="shared" ref="I131" si="67">I97+I101+I111+I116+I123+I130</f>
        <v>1858.17</v>
      </c>
      <c r="J131" s="117"/>
      <c r="K131" s="158">
        <f>K116+K111+K101+K97</f>
        <v>295.10000000000002</v>
      </c>
    </row>
    <row r="132" spans="1:11" ht="15" x14ac:dyDescent="0.25">
      <c r="A132" s="20">
        <v>4</v>
      </c>
      <c r="B132" s="21" t="s">
        <v>16</v>
      </c>
      <c r="C132" s="5" t="s">
        <v>193</v>
      </c>
      <c r="D132" s="42" t="s">
        <v>92</v>
      </c>
      <c r="E132" s="53">
        <v>1.2500000000000001E-2</v>
      </c>
      <c r="F132" s="47">
        <v>1.76</v>
      </c>
      <c r="G132" s="47">
        <v>0.32</v>
      </c>
      <c r="H132" s="100">
        <v>6.08</v>
      </c>
      <c r="I132" s="111">
        <v>38.4</v>
      </c>
      <c r="J132" s="138">
        <v>73</v>
      </c>
      <c r="K132" s="130">
        <v>20.83</v>
      </c>
    </row>
    <row r="133" spans="1:11" ht="15" x14ac:dyDescent="0.25">
      <c r="A133" s="15"/>
      <c r="B133" s="11"/>
      <c r="C133" s="6" t="s">
        <v>194</v>
      </c>
      <c r="D133" s="42" t="s">
        <v>93</v>
      </c>
      <c r="E133" s="146">
        <v>4.0000000000000001E-3</v>
      </c>
      <c r="F133" s="47">
        <v>13.3</v>
      </c>
      <c r="G133" s="47">
        <v>7.09</v>
      </c>
      <c r="H133" s="100">
        <v>11.57</v>
      </c>
      <c r="I133" s="111">
        <v>315.52</v>
      </c>
      <c r="J133" s="138">
        <v>371</v>
      </c>
      <c r="K133" s="131">
        <v>43.78</v>
      </c>
    </row>
    <row r="134" spans="1:11" ht="15" x14ac:dyDescent="0.25">
      <c r="A134" s="15"/>
      <c r="B134" s="11"/>
      <c r="C134" s="7"/>
      <c r="D134" s="42"/>
      <c r="E134" s="54"/>
      <c r="F134" s="47"/>
      <c r="G134" s="47"/>
      <c r="H134" s="100"/>
      <c r="I134" s="111"/>
      <c r="J134" s="139"/>
      <c r="K134" s="125"/>
    </row>
    <row r="135" spans="1:11" ht="15" x14ac:dyDescent="0.25">
      <c r="A135" s="15"/>
      <c r="B135" s="11"/>
      <c r="C135" s="7" t="s">
        <v>19</v>
      </c>
      <c r="D135" s="42" t="s">
        <v>94</v>
      </c>
      <c r="E135" s="54" t="s">
        <v>96</v>
      </c>
      <c r="F135" s="47">
        <v>2.95</v>
      </c>
      <c r="G135" s="47">
        <v>9.3699999999999992</v>
      </c>
      <c r="H135" s="100">
        <v>18.600000000000001</v>
      </c>
      <c r="I135" s="111">
        <v>170</v>
      </c>
      <c r="J135" s="139">
        <v>1</v>
      </c>
      <c r="K135" s="132">
        <v>12.74</v>
      </c>
    </row>
    <row r="136" spans="1:11" ht="15" x14ac:dyDescent="0.25">
      <c r="A136" s="15"/>
      <c r="B136" s="11"/>
      <c r="C136" s="7" t="s">
        <v>195</v>
      </c>
      <c r="D136" s="42" t="s">
        <v>95</v>
      </c>
      <c r="E136" s="54">
        <v>5.0000000000000001E-3</v>
      </c>
      <c r="F136" s="47">
        <v>0.01</v>
      </c>
      <c r="G136" s="47">
        <v>0</v>
      </c>
      <c r="H136" s="100">
        <v>1.99</v>
      </c>
      <c r="I136" s="111">
        <v>8</v>
      </c>
      <c r="J136" s="139">
        <v>376</v>
      </c>
      <c r="K136" s="132">
        <v>1.99</v>
      </c>
    </row>
    <row r="137" spans="1:11" ht="15" x14ac:dyDescent="0.25">
      <c r="A137" s="15"/>
      <c r="B137" s="11"/>
      <c r="C137" s="6"/>
      <c r="D137" s="35"/>
      <c r="E137" s="97"/>
      <c r="F137" s="97"/>
      <c r="G137" s="97"/>
      <c r="H137" s="144"/>
      <c r="I137" s="145"/>
      <c r="J137" s="113"/>
      <c r="K137" s="125"/>
    </row>
    <row r="138" spans="1:11" ht="15" x14ac:dyDescent="0.25">
      <c r="A138" s="15"/>
      <c r="B138" s="11"/>
      <c r="C138" s="6"/>
      <c r="D138" s="35"/>
      <c r="E138" s="36"/>
      <c r="F138" s="36"/>
      <c r="G138" s="36"/>
      <c r="H138" s="102"/>
      <c r="I138" s="113"/>
      <c r="J138" s="113"/>
      <c r="K138" s="125"/>
    </row>
    <row r="139" spans="1:11" ht="15" x14ac:dyDescent="0.25">
      <c r="A139" s="16"/>
      <c r="B139" s="8"/>
      <c r="C139" s="17" t="s">
        <v>35</v>
      </c>
      <c r="D139" s="9"/>
      <c r="E139" s="19">
        <v>0</v>
      </c>
      <c r="F139" s="19">
        <f t="shared" ref="F139" si="68">SUM(F132:F138)</f>
        <v>18.020000000000003</v>
      </c>
      <c r="G139" s="19">
        <f t="shared" ref="G139" si="69">SUM(G132:G138)</f>
        <v>16.78</v>
      </c>
      <c r="H139" s="103">
        <f t="shared" ref="H139" si="70">SUM(H132:H138)</f>
        <v>38.24</v>
      </c>
      <c r="I139" s="114">
        <f t="shared" ref="I139" si="71">SUM(I132:I138)</f>
        <v>531.91999999999996</v>
      </c>
      <c r="J139" s="114"/>
      <c r="K139" s="126">
        <f t="shared" ref="K139:K181" si="72">SUM(K132:K138)</f>
        <v>79.339999999999989</v>
      </c>
    </row>
    <row r="140" spans="1:11" ht="15" x14ac:dyDescent="0.25">
      <c r="A140" s="14">
        <f>A132</f>
        <v>4</v>
      </c>
      <c r="B140" s="10" t="s">
        <v>21</v>
      </c>
      <c r="C140" s="12"/>
      <c r="D140" s="35"/>
      <c r="E140" s="36"/>
      <c r="F140" s="36"/>
      <c r="G140" s="36"/>
      <c r="H140" s="102"/>
      <c r="I140" s="113"/>
      <c r="J140" s="113"/>
      <c r="K140" s="125"/>
    </row>
    <row r="141" spans="1:11" ht="15" x14ac:dyDescent="0.25">
      <c r="A141" s="15"/>
      <c r="B141" s="11"/>
      <c r="C141" s="6" t="s">
        <v>45</v>
      </c>
      <c r="D141" s="35" t="s">
        <v>44</v>
      </c>
      <c r="E141" s="36" t="s">
        <v>85</v>
      </c>
      <c r="F141" s="68">
        <v>2</v>
      </c>
      <c r="G141" s="68">
        <v>20.2</v>
      </c>
      <c r="H141" s="101">
        <v>3</v>
      </c>
      <c r="I141" s="112">
        <v>92</v>
      </c>
      <c r="J141" s="113">
        <v>389</v>
      </c>
      <c r="K141" s="131">
        <v>28.5</v>
      </c>
    </row>
    <row r="142" spans="1:11" ht="15" x14ac:dyDescent="0.25">
      <c r="A142" s="15"/>
      <c r="B142" s="11"/>
      <c r="C142" s="6"/>
      <c r="D142" s="35"/>
      <c r="E142" s="36"/>
      <c r="F142" s="36"/>
      <c r="G142" s="36"/>
      <c r="H142" s="102"/>
      <c r="I142" s="113"/>
      <c r="J142" s="113"/>
      <c r="K142" s="125"/>
    </row>
    <row r="143" spans="1:11" ht="15" x14ac:dyDescent="0.25">
      <c r="A143" s="16"/>
      <c r="B143" s="8"/>
      <c r="C143" s="17" t="s">
        <v>35</v>
      </c>
      <c r="D143" s="9"/>
      <c r="E143" s="19">
        <f>SUM(E140:E142)</f>
        <v>0</v>
      </c>
      <c r="F143" s="19">
        <f t="shared" ref="F143" si="73">SUM(F140:F142)</f>
        <v>2</v>
      </c>
      <c r="G143" s="19">
        <f t="shared" ref="G143" si="74">SUM(G140:G142)</f>
        <v>20.2</v>
      </c>
      <c r="H143" s="103">
        <f t="shared" ref="H143" si="75">SUM(H140:H142)</f>
        <v>3</v>
      </c>
      <c r="I143" s="114">
        <f t="shared" ref="I143" si="76">SUM(I140:I142)</f>
        <v>92</v>
      </c>
      <c r="J143" s="114"/>
      <c r="K143" s="126">
        <f>SUM(K141:K142)</f>
        <v>28.5</v>
      </c>
    </row>
    <row r="144" spans="1:11" ht="15" x14ac:dyDescent="0.25">
      <c r="A144" s="14">
        <f>A132</f>
        <v>4</v>
      </c>
      <c r="B144" s="10" t="s">
        <v>22</v>
      </c>
      <c r="C144" s="7" t="s">
        <v>23</v>
      </c>
      <c r="D144" s="57" t="s">
        <v>87</v>
      </c>
      <c r="E144" s="72">
        <v>1.2500000000000001E-2</v>
      </c>
      <c r="F144" s="68">
        <v>2.25</v>
      </c>
      <c r="G144" s="68">
        <v>2</v>
      </c>
      <c r="H144" s="101">
        <v>32.5</v>
      </c>
      <c r="I144" s="112">
        <v>42.5</v>
      </c>
      <c r="J144" s="140">
        <v>4</v>
      </c>
      <c r="K144" s="131">
        <v>14.64</v>
      </c>
    </row>
    <row r="145" spans="1:11" ht="15" x14ac:dyDescent="0.25">
      <c r="A145" s="15"/>
      <c r="B145" s="11"/>
      <c r="C145" s="7" t="s">
        <v>24</v>
      </c>
      <c r="D145" s="42" t="s">
        <v>88</v>
      </c>
      <c r="E145" s="54">
        <v>4.0000000000000001E-3</v>
      </c>
      <c r="F145" s="47">
        <v>4.25</v>
      </c>
      <c r="G145" s="47">
        <v>4</v>
      </c>
      <c r="H145" s="100">
        <v>10.5</v>
      </c>
      <c r="I145" s="111">
        <v>91.75</v>
      </c>
      <c r="J145" s="139">
        <v>99</v>
      </c>
      <c r="K145" s="131">
        <v>33.68</v>
      </c>
    </row>
    <row r="146" spans="1:11" ht="15" x14ac:dyDescent="0.25">
      <c r="A146" s="15"/>
      <c r="B146" s="11"/>
      <c r="C146" s="7" t="s">
        <v>25</v>
      </c>
      <c r="D146" s="58" t="s">
        <v>89</v>
      </c>
      <c r="E146" s="54">
        <v>1.1111111111111112E-2</v>
      </c>
      <c r="F146" s="47">
        <v>6.12</v>
      </c>
      <c r="G146" s="47">
        <v>7.85</v>
      </c>
      <c r="H146" s="100">
        <v>4.41</v>
      </c>
      <c r="I146" s="111">
        <v>110.55</v>
      </c>
      <c r="J146" s="139">
        <v>186</v>
      </c>
      <c r="K146" s="132">
        <v>31.05</v>
      </c>
    </row>
    <row r="147" spans="1:11" ht="15" x14ac:dyDescent="0.25">
      <c r="A147" s="15"/>
      <c r="B147" s="11"/>
      <c r="C147" s="7" t="s">
        <v>26</v>
      </c>
      <c r="D147" s="59" t="s">
        <v>90</v>
      </c>
      <c r="E147" s="73" t="s">
        <v>65</v>
      </c>
      <c r="F147" s="44">
        <v>4.68</v>
      </c>
      <c r="G147" s="44">
        <v>33.42</v>
      </c>
      <c r="H147" s="104">
        <v>7.58</v>
      </c>
      <c r="I147" s="111">
        <v>174.02</v>
      </c>
      <c r="J147" s="141">
        <v>128</v>
      </c>
      <c r="K147" s="132">
        <v>12.49</v>
      </c>
    </row>
    <row r="148" spans="1:11" ht="15" x14ac:dyDescent="0.25">
      <c r="A148" s="15"/>
      <c r="B148" s="11"/>
      <c r="C148" s="7" t="s">
        <v>27</v>
      </c>
      <c r="D148" s="42" t="s">
        <v>91</v>
      </c>
      <c r="E148" s="54">
        <v>5.0000000000000001E-3</v>
      </c>
      <c r="F148" s="47">
        <v>1</v>
      </c>
      <c r="G148" s="47">
        <v>0.4</v>
      </c>
      <c r="H148" s="100">
        <v>41.2</v>
      </c>
      <c r="I148" s="111">
        <v>115.68</v>
      </c>
      <c r="J148" s="139">
        <v>847</v>
      </c>
      <c r="K148" s="131">
        <v>31.32</v>
      </c>
    </row>
    <row r="149" spans="1:11" ht="15" x14ac:dyDescent="0.25">
      <c r="A149" s="15"/>
      <c r="B149" s="11"/>
      <c r="C149" s="7" t="s">
        <v>28</v>
      </c>
      <c r="D149" s="42" t="s">
        <v>53</v>
      </c>
      <c r="E149" s="54">
        <v>0.02</v>
      </c>
      <c r="F149" s="47">
        <v>3.3</v>
      </c>
      <c r="G149" s="47">
        <v>0.6</v>
      </c>
      <c r="H149" s="100">
        <v>16.7</v>
      </c>
      <c r="I149" s="111">
        <v>87</v>
      </c>
      <c r="J149" s="113"/>
      <c r="K149" s="127">
        <v>5.2</v>
      </c>
    </row>
    <row r="150" spans="1:11" ht="15" x14ac:dyDescent="0.25">
      <c r="A150" s="15"/>
      <c r="B150" s="11"/>
      <c r="C150" s="7" t="s">
        <v>29</v>
      </c>
      <c r="D150" s="42" t="s">
        <v>54</v>
      </c>
      <c r="E150" s="54">
        <v>2.5000000000000001E-2</v>
      </c>
      <c r="F150" s="47">
        <v>3.04</v>
      </c>
      <c r="G150" s="47">
        <v>0.32</v>
      </c>
      <c r="H150" s="100">
        <v>19.68</v>
      </c>
      <c r="I150" s="111">
        <v>94.4</v>
      </c>
      <c r="J150" s="113"/>
      <c r="K150" s="132">
        <v>4.75</v>
      </c>
    </row>
    <row r="151" spans="1:11" ht="15" x14ac:dyDescent="0.25">
      <c r="A151" s="15"/>
      <c r="B151" s="11"/>
      <c r="C151" s="6"/>
      <c r="D151" s="35"/>
      <c r="E151" s="36"/>
      <c r="F151" s="36"/>
      <c r="G151" s="36"/>
      <c r="H151" s="102"/>
      <c r="I151" s="113"/>
      <c r="J151" s="113"/>
      <c r="K151" s="125"/>
    </row>
    <row r="152" spans="1:11" ht="15" x14ac:dyDescent="0.25">
      <c r="A152" s="15"/>
      <c r="B152" s="11"/>
      <c r="C152" s="6"/>
      <c r="D152" s="35"/>
      <c r="E152" s="36"/>
      <c r="F152" s="36"/>
      <c r="G152" s="36"/>
      <c r="H152" s="102"/>
      <c r="I152" s="113"/>
      <c r="J152" s="113"/>
      <c r="K152" s="125"/>
    </row>
    <row r="153" spans="1:11" ht="15" x14ac:dyDescent="0.25">
      <c r="A153" s="16"/>
      <c r="B153" s="8"/>
      <c r="C153" s="17" t="s">
        <v>35</v>
      </c>
      <c r="D153" s="9"/>
      <c r="E153" s="19">
        <v>0</v>
      </c>
      <c r="F153" s="19">
        <f t="shared" ref="F153" si="77">SUM(F144:F152)</f>
        <v>24.64</v>
      </c>
      <c r="G153" s="19">
        <f t="shared" ref="G153" si="78">SUM(G144:G152)</f>
        <v>48.59</v>
      </c>
      <c r="H153" s="103">
        <f t="shared" ref="H153" si="79">SUM(H144:H152)</f>
        <v>132.57</v>
      </c>
      <c r="I153" s="114">
        <f t="shared" ref="I153" si="80">SUM(I144:I152)</f>
        <v>715.9</v>
      </c>
      <c r="J153" s="114"/>
      <c r="K153" s="126">
        <f>SUM(K144:K152)</f>
        <v>133.13</v>
      </c>
    </row>
    <row r="154" spans="1:11" ht="15" x14ac:dyDescent="0.25">
      <c r="A154" s="14">
        <f>A132</f>
        <v>4</v>
      </c>
      <c r="B154" s="10" t="s">
        <v>30</v>
      </c>
      <c r="C154" s="12" t="s">
        <v>31</v>
      </c>
      <c r="D154" s="59" t="s">
        <v>86</v>
      </c>
      <c r="E154" s="147">
        <v>1.3333333333333334E-2</v>
      </c>
      <c r="F154" s="98">
        <v>2.1</v>
      </c>
      <c r="G154" s="98">
        <v>1.93</v>
      </c>
      <c r="H154" s="105">
        <v>32</v>
      </c>
      <c r="I154" s="115">
        <v>145.22999999999999</v>
      </c>
      <c r="J154" s="141">
        <v>414</v>
      </c>
      <c r="K154" s="131">
        <v>15.88</v>
      </c>
    </row>
    <row r="155" spans="1:11" ht="15" x14ac:dyDescent="0.25">
      <c r="A155" s="15"/>
      <c r="B155" s="11"/>
      <c r="C155" s="12" t="s">
        <v>27</v>
      </c>
      <c r="D155" s="61" t="s">
        <v>56</v>
      </c>
      <c r="E155" s="75">
        <v>5.0000000000000001E-3</v>
      </c>
      <c r="F155" s="64">
        <v>5.8</v>
      </c>
      <c r="G155" s="64">
        <v>6.4</v>
      </c>
      <c r="H155" s="106">
        <v>8</v>
      </c>
      <c r="I155" s="116">
        <v>118</v>
      </c>
      <c r="J155" s="142">
        <v>966</v>
      </c>
      <c r="K155" s="127">
        <v>24</v>
      </c>
    </row>
    <row r="156" spans="1:11" ht="15" x14ac:dyDescent="0.25">
      <c r="A156" s="15"/>
      <c r="B156" s="11"/>
      <c r="C156" s="6"/>
      <c r="D156" s="35"/>
      <c r="E156" s="36"/>
      <c r="F156" s="36"/>
      <c r="G156" s="36"/>
      <c r="H156" s="102"/>
      <c r="I156" s="113"/>
      <c r="J156" s="113"/>
      <c r="K156" s="125"/>
    </row>
    <row r="157" spans="1:11" ht="15" x14ac:dyDescent="0.25">
      <c r="A157" s="15"/>
      <c r="B157" s="11"/>
      <c r="C157" s="6"/>
      <c r="D157" s="35"/>
      <c r="E157" s="36"/>
      <c r="F157" s="36"/>
      <c r="G157" s="36"/>
      <c r="H157" s="102"/>
      <c r="I157" s="113"/>
      <c r="J157" s="113"/>
      <c r="K157" s="125"/>
    </row>
    <row r="158" spans="1:11" ht="15" x14ac:dyDescent="0.25">
      <c r="A158" s="16"/>
      <c r="B158" s="8"/>
      <c r="C158" s="17" t="s">
        <v>35</v>
      </c>
      <c r="D158" s="9"/>
      <c r="E158" s="19">
        <v>0</v>
      </c>
      <c r="F158" s="19">
        <f t="shared" ref="F158" si="81">SUM(F154:F157)</f>
        <v>7.9</v>
      </c>
      <c r="G158" s="19">
        <f t="shared" ref="G158" si="82">SUM(G154:G157)</f>
        <v>8.33</v>
      </c>
      <c r="H158" s="103">
        <f t="shared" ref="H158" si="83">SUM(H154:H157)</f>
        <v>40</v>
      </c>
      <c r="I158" s="114">
        <f t="shared" ref="I158" si="84">SUM(I154:I157)</f>
        <v>263.23</v>
      </c>
      <c r="J158" s="114"/>
      <c r="K158" s="126">
        <f>SUM(K154:K157)</f>
        <v>39.880000000000003</v>
      </c>
    </row>
    <row r="159" spans="1:11" ht="15" x14ac:dyDescent="0.25">
      <c r="A159" s="14">
        <f>A132</f>
        <v>4</v>
      </c>
      <c r="B159" s="10" t="s">
        <v>32</v>
      </c>
      <c r="C159" s="7" t="s">
        <v>17</v>
      </c>
      <c r="D159" s="35"/>
      <c r="E159" s="36"/>
      <c r="F159" s="36"/>
      <c r="G159" s="36"/>
      <c r="H159" s="102"/>
      <c r="I159" s="113"/>
      <c r="J159" s="113"/>
      <c r="K159" s="125"/>
    </row>
    <row r="160" spans="1:11" ht="15" x14ac:dyDescent="0.25">
      <c r="A160" s="15"/>
      <c r="B160" s="11"/>
      <c r="C160" s="7" t="s">
        <v>26</v>
      </c>
      <c r="D160" s="35"/>
      <c r="E160" s="36"/>
      <c r="F160" s="36"/>
      <c r="G160" s="36"/>
      <c r="H160" s="102"/>
      <c r="I160" s="113"/>
      <c r="J160" s="113"/>
      <c r="K160" s="125"/>
    </row>
    <row r="161" spans="1:11" ht="15" x14ac:dyDescent="0.25">
      <c r="A161" s="15"/>
      <c r="B161" s="11"/>
      <c r="C161" s="7" t="s">
        <v>27</v>
      </c>
      <c r="D161" s="35"/>
      <c r="E161" s="36"/>
      <c r="F161" s="36"/>
      <c r="G161" s="36"/>
      <c r="H161" s="102"/>
      <c r="I161" s="113"/>
      <c r="J161" s="113"/>
      <c r="K161" s="125"/>
    </row>
    <row r="162" spans="1:11" ht="15" x14ac:dyDescent="0.25">
      <c r="A162" s="15"/>
      <c r="B162" s="11"/>
      <c r="C162" s="7" t="s">
        <v>19</v>
      </c>
      <c r="D162" s="35"/>
      <c r="E162" s="36"/>
      <c r="F162" s="36"/>
      <c r="G162" s="36"/>
      <c r="H162" s="102"/>
      <c r="I162" s="113"/>
      <c r="J162" s="113"/>
      <c r="K162" s="125"/>
    </row>
    <row r="163" spans="1:11" ht="15" x14ac:dyDescent="0.25">
      <c r="A163" s="15"/>
      <c r="B163" s="11"/>
      <c r="C163" s="6"/>
      <c r="D163" s="35"/>
      <c r="E163" s="36"/>
      <c r="F163" s="36"/>
      <c r="G163" s="36"/>
      <c r="H163" s="102"/>
      <c r="I163" s="113"/>
      <c r="J163" s="113"/>
      <c r="K163" s="125"/>
    </row>
    <row r="164" spans="1:11" ht="15" x14ac:dyDescent="0.25">
      <c r="A164" s="15"/>
      <c r="B164" s="11"/>
      <c r="C164" s="6"/>
      <c r="D164" s="35"/>
      <c r="E164" s="36"/>
      <c r="F164" s="36"/>
      <c r="G164" s="36"/>
      <c r="H164" s="102"/>
      <c r="I164" s="113"/>
      <c r="J164" s="113"/>
      <c r="K164" s="125"/>
    </row>
    <row r="165" spans="1:11" ht="15" x14ac:dyDescent="0.25">
      <c r="A165" s="16"/>
      <c r="B165" s="8"/>
      <c r="C165" s="17" t="s">
        <v>35</v>
      </c>
      <c r="D165" s="9"/>
      <c r="E165" s="19">
        <f>SUM(E159:E164)</f>
        <v>0</v>
      </c>
      <c r="F165" s="19">
        <f t="shared" ref="F165" si="85">SUM(F159:F164)</f>
        <v>0</v>
      </c>
      <c r="G165" s="19">
        <f t="shared" ref="G165" si="86">SUM(G159:G164)</f>
        <v>0</v>
      </c>
      <c r="H165" s="103">
        <f t="shared" ref="H165" si="87">SUM(H159:H164)</f>
        <v>0</v>
      </c>
      <c r="I165" s="114">
        <f t="shared" ref="I165" si="88">SUM(I159:I164)</f>
        <v>0</v>
      </c>
      <c r="J165" s="114"/>
      <c r="K165" s="126">
        <f t="shared" ref="K165" ca="1" si="89">SUM(K159:K167)</f>
        <v>0</v>
      </c>
    </row>
    <row r="166" spans="1:11" ht="15" x14ac:dyDescent="0.25">
      <c r="A166" s="14">
        <f>A132</f>
        <v>4</v>
      </c>
      <c r="B166" s="10" t="s">
        <v>33</v>
      </c>
      <c r="C166" s="12" t="s">
        <v>34</v>
      </c>
      <c r="D166" s="35"/>
      <c r="E166" s="36"/>
      <c r="F166" s="36"/>
      <c r="G166" s="36"/>
      <c r="H166" s="102"/>
      <c r="I166" s="113"/>
      <c r="J166" s="113"/>
      <c r="K166" s="125"/>
    </row>
    <row r="167" spans="1:11" ht="15" x14ac:dyDescent="0.25">
      <c r="A167" s="15"/>
      <c r="B167" s="11"/>
      <c r="C167" s="12" t="s">
        <v>31</v>
      </c>
      <c r="D167" s="35"/>
      <c r="E167" s="36"/>
      <c r="F167" s="36"/>
      <c r="G167" s="36"/>
      <c r="H167" s="102"/>
      <c r="I167" s="113"/>
      <c r="J167" s="113"/>
      <c r="K167" s="125"/>
    </row>
    <row r="168" spans="1:11" ht="15" x14ac:dyDescent="0.25">
      <c r="A168" s="15"/>
      <c r="B168" s="11"/>
      <c r="C168" s="12" t="s">
        <v>27</v>
      </c>
      <c r="D168" s="35"/>
      <c r="E168" s="36"/>
      <c r="F168" s="36"/>
      <c r="G168" s="36"/>
      <c r="H168" s="102"/>
      <c r="I168" s="113"/>
      <c r="J168" s="113"/>
      <c r="K168" s="125"/>
    </row>
    <row r="169" spans="1:11" ht="15" x14ac:dyDescent="0.25">
      <c r="A169" s="15"/>
      <c r="B169" s="11"/>
      <c r="C169" s="12" t="s">
        <v>20</v>
      </c>
      <c r="D169" s="35"/>
      <c r="E169" s="36"/>
      <c r="F169" s="36"/>
      <c r="G169" s="36"/>
      <c r="H169" s="102"/>
      <c r="I169" s="113"/>
      <c r="J169" s="113"/>
      <c r="K169" s="125"/>
    </row>
    <row r="170" spans="1:11" ht="15" x14ac:dyDescent="0.25">
      <c r="A170" s="15"/>
      <c r="B170" s="11"/>
      <c r="C170" s="6"/>
      <c r="D170" s="35"/>
      <c r="E170" s="36"/>
      <c r="F170" s="36"/>
      <c r="G170" s="36"/>
      <c r="H170" s="102"/>
      <c r="I170" s="113"/>
      <c r="J170" s="113"/>
      <c r="K170" s="125"/>
    </row>
    <row r="171" spans="1:11" ht="15" x14ac:dyDescent="0.25">
      <c r="A171" s="15"/>
      <c r="B171" s="11"/>
      <c r="C171" s="6"/>
      <c r="D171" s="35"/>
      <c r="E171" s="36"/>
      <c r="F171" s="36"/>
      <c r="G171" s="36"/>
      <c r="H171" s="102"/>
      <c r="I171" s="113"/>
      <c r="J171" s="113"/>
      <c r="K171" s="125"/>
    </row>
    <row r="172" spans="1:11" ht="15" x14ac:dyDescent="0.25">
      <c r="A172" s="16"/>
      <c r="B172" s="8"/>
      <c r="C172" s="18" t="s">
        <v>35</v>
      </c>
      <c r="D172" s="9"/>
      <c r="E172" s="19">
        <f>SUM(E166:E171)</f>
        <v>0</v>
      </c>
      <c r="F172" s="19">
        <f t="shared" ref="F172" si="90">SUM(F166:F171)</f>
        <v>0</v>
      </c>
      <c r="G172" s="19">
        <f t="shared" ref="G172" si="91">SUM(G166:G171)</f>
        <v>0</v>
      </c>
      <c r="H172" s="103">
        <f t="shared" ref="H172" si="92">SUM(H166:H171)</f>
        <v>0</v>
      </c>
      <c r="I172" s="114">
        <f t="shared" ref="I172" si="93">SUM(I166:I171)</f>
        <v>0</v>
      </c>
      <c r="J172" s="114"/>
      <c r="K172" s="126">
        <f t="shared" ref="K172" ca="1" si="94">SUM(K166:K174)</f>
        <v>0</v>
      </c>
    </row>
    <row r="173" spans="1:11" ht="15.75" customHeight="1" thickBot="1" x14ac:dyDescent="0.25">
      <c r="A173" s="24">
        <f>A132</f>
        <v>4</v>
      </c>
      <c r="B173" s="87" t="s">
        <v>4</v>
      </c>
      <c r="C173" s="88"/>
      <c r="D173" s="25"/>
      <c r="E173" s="26">
        <f>E139+E143+E153+E158+E165+E172</f>
        <v>0</v>
      </c>
      <c r="F173" s="26">
        <f t="shared" ref="F173" si="95">F139+F143+F153+F158+F165+F172</f>
        <v>52.56</v>
      </c>
      <c r="G173" s="26">
        <f t="shared" ref="G173" si="96">G139+G143+G153+G158+G165+G172</f>
        <v>93.9</v>
      </c>
      <c r="H173" s="107">
        <f t="shared" ref="H173" si="97">H139+H143+H153+H158+H165+H172</f>
        <v>213.81</v>
      </c>
      <c r="I173" s="117">
        <f t="shared" ref="I173" si="98">I139+I143+I153+I158+I165+I172</f>
        <v>1603.05</v>
      </c>
      <c r="J173" s="117"/>
      <c r="K173" s="134">
        <f>K158+K153+K143+K139</f>
        <v>280.84999999999997</v>
      </c>
    </row>
    <row r="174" spans="1:11" ht="15" x14ac:dyDescent="0.25">
      <c r="A174" s="20">
        <v>5</v>
      </c>
      <c r="B174" s="21" t="s">
        <v>16</v>
      </c>
      <c r="C174" s="5" t="s">
        <v>193</v>
      </c>
      <c r="D174" s="42" t="s">
        <v>104</v>
      </c>
      <c r="E174" s="53">
        <v>1.2500000000000001E-2</v>
      </c>
      <c r="F174" s="47">
        <v>1.76</v>
      </c>
      <c r="G174" s="47">
        <v>0.32</v>
      </c>
      <c r="H174" s="100">
        <v>6.08</v>
      </c>
      <c r="I174" s="111">
        <v>38.4</v>
      </c>
      <c r="J174" s="143">
        <v>71</v>
      </c>
      <c r="K174" s="130">
        <v>64.81</v>
      </c>
    </row>
    <row r="175" spans="1:11" ht="15" x14ac:dyDescent="0.25">
      <c r="A175" s="15"/>
      <c r="B175" s="11"/>
      <c r="C175" s="6" t="s">
        <v>194</v>
      </c>
      <c r="D175" s="42" t="s">
        <v>105</v>
      </c>
      <c r="E175" s="146" t="s">
        <v>108</v>
      </c>
      <c r="F175" s="47">
        <v>9.2899999999999991</v>
      </c>
      <c r="G175" s="47">
        <v>10.01</v>
      </c>
      <c r="H175" s="100">
        <v>22.71</v>
      </c>
      <c r="I175" s="111">
        <v>218</v>
      </c>
      <c r="J175" s="143">
        <v>204</v>
      </c>
      <c r="K175" s="131">
        <v>64.88</v>
      </c>
    </row>
    <row r="176" spans="1:11" ht="15" x14ac:dyDescent="0.25">
      <c r="A176" s="15"/>
      <c r="B176" s="11"/>
      <c r="C176" s="7"/>
      <c r="D176" s="42"/>
      <c r="E176" s="54"/>
      <c r="F176" s="47"/>
      <c r="G176" s="47"/>
      <c r="H176" s="100"/>
      <c r="I176" s="111"/>
      <c r="J176" s="139"/>
      <c r="K176" s="125"/>
    </row>
    <row r="177" spans="1:11" ht="15" x14ac:dyDescent="0.25">
      <c r="A177" s="15"/>
      <c r="B177" s="11"/>
      <c r="C177" s="7" t="s">
        <v>19</v>
      </c>
      <c r="D177" s="42" t="s">
        <v>106</v>
      </c>
      <c r="E177" s="54" t="s">
        <v>96</v>
      </c>
      <c r="F177" s="47">
        <v>2.95</v>
      </c>
      <c r="G177" s="47">
        <v>9.3699999999999992</v>
      </c>
      <c r="H177" s="100">
        <v>18.600000000000001</v>
      </c>
      <c r="I177" s="111">
        <v>170</v>
      </c>
      <c r="J177" s="139">
        <v>1</v>
      </c>
      <c r="K177" s="132">
        <v>12.74</v>
      </c>
    </row>
    <row r="178" spans="1:11" ht="15" x14ac:dyDescent="0.25">
      <c r="A178" s="15"/>
      <c r="B178" s="11"/>
      <c r="C178" s="7" t="s">
        <v>191</v>
      </c>
      <c r="D178" s="42" t="s">
        <v>107</v>
      </c>
      <c r="E178" s="54">
        <v>5.0000000000000001E-3</v>
      </c>
      <c r="F178" s="47">
        <v>1</v>
      </c>
      <c r="G178" s="47">
        <v>0.4</v>
      </c>
      <c r="H178" s="100">
        <v>0.4</v>
      </c>
      <c r="I178" s="111">
        <v>14</v>
      </c>
      <c r="J178" s="139">
        <v>958</v>
      </c>
      <c r="K178" s="132">
        <v>2.13</v>
      </c>
    </row>
    <row r="179" spans="1:11" ht="15" x14ac:dyDescent="0.25">
      <c r="A179" s="15"/>
      <c r="B179" s="11"/>
      <c r="C179" s="6"/>
      <c r="D179" s="35"/>
      <c r="E179" s="97"/>
      <c r="F179" s="97"/>
      <c r="G179" s="97"/>
      <c r="H179" s="144"/>
      <c r="I179" s="145"/>
      <c r="J179" s="145"/>
      <c r="K179" s="125"/>
    </row>
    <row r="180" spans="1:11" ht="15" x14ac:dyDescent="0.25">
      <c r="A180" s="15"/>
      <c r="B180" s="11"/>
      <c r="C180" s="6"/>
      <c r="D180" s="35"/>
      <c r="E180" s="36"/>
      <c r="F180" s="36"/>
      <c r="G180" s="36"/>
      <c r="H180" s="102"/>
      <c r="I180" s="113"/>
      <c r="J180" s="113"/>
      <c r="K180" s="125"/>
    </row>
    <row r="181" spans="1:11" ht="15" x14ac:dyDescent="0.25">
      <c r="A181" s="16"/>
      <c r="B181" s="8"/>
      <c r="C181" s="17" t="s">
        <v>35</v>
      </c>
      <c r="D181" s="9"/>
      <c r="E181" s="19">
        <v>0</v>
      </c>
      <c r="F181" s="19">
        <f t="shared" ref="F181" si="99">SUM(F174:F180)</f>
        <v>15</v>
      </c>
      <c r="G181" s="19">
        <f t="shared" ref="G181" si="100">SUM(G174:G180)</f>
        <v>20.099999999999998</v>
      </c>
      <c r="H181" s="103">
        <f t="shared" ref="H181" si="101">SUM(H174:H180)</f>
        <v>47.79</v>
      </c>
      <c r="I181" s="114">
        <f t="shared" ref="I181" si="102">SUM(I174:I180)</f>
        <v>440.4</v>
      </c>
      <c r="J181" s="114"/>
      <c r="K181" s="126">
        <f t="shared" si="72"/>
        <v>144.56</v>
      </c>
    </row>
    <row r="182" spans="1:11" ht="15" x14ac:dyDescent="0.25">
      <c r="A182" s="14">
        <f>A174</f>
        <v>5</v>
      </c>
      <c r="B182" s="10" t="s">
        <v>21</v>
      </c>
      <c r="C182" s="12" t="s">
        <v>20</v>
      </c>
      <c r="D182" s="35" t="s">
        <v>109</v>
      </c>
      <c r="E182" s="54">
        <v>6.6666666666666671E-3</v>
      </c>
      <c r="F182" s="47">
        <v>0.9</v>
      </c>
      <c r="G182" s="47">
        <v>0.2</v>
      </c>
      <c r="H182" s="100">
        <v>8</v>
      </c>
      <c r="I182" s="111">
        <v>43</v>
      </c>
      <c r="J182" s="139">
        <v>843</v>
      </c>
      <c r="K182" s="131">
        <v>62.61</v>
      </c>
    </row>
    <row r="183" spans="1:11" ht="15" x14ac:dyDescent="0.25">
      <c r="A183" s="15"/>
      <c r="B183" s="11"/>
      <c r="C183" s="6"/>
      <c r="D183" s="35"/>
      <c r="E183" s="36"/>
      <c r="F183" s="36"/>
      <c r="G183" s="36"/>
      <c r="H183" s="102"/>
      <c r="I183" s="113"/>
      <c r="J183" s="113"/>
      <c r="K183" s="125"/>
    </row>
    <row r="184" spans="1:11" ht="15" x14ac:dyDescent="0.25">
      <c r="A184" s="15"/>
      <c r="B184" s="11"/>
      <c r="C184" s="6"/>
      <c r="D184" s="35"/>
      <c r="E184" s="36"/>
      <c r="F184" s="36"/>
      <c r="G184" s="36"/>
      <c r="H184" s="102"/>
      <c r="I184" s="113"/>
      <c r="J184" s="113"/>
      <c r="K184" s="125"/>
    </row>
    <row r="185" spans="1:11" ht="15" x14ac:dyDescent="0.25">
      <c r="A185" s="16"/>
      <c r="B185" s="8"/>
      <c r="C185" s="17" t="s">
        <v>35</v>
      </c>
      <c r="D185" s="9"/>
      <c r="E185" s="19">
        <v>0</v>
      </c>
      <c r="F185" s="19">
        <f t="shared" ref="F185" si="103">SUM(F182:F184)</f>
        <v>0.9</v>
      </c>
      <c r="G185" s="19">
        <f t="shared" ref="G185" si="104">SUM(G182:G184)</f>
        <v>0.2</v>
      </c>
      <c r="H185" s="103">
        <f t="shared" ref="H185" si="105">SUM(H182:H184)</f>
        <v>8</v>
      </c>
      <c r="I185" s="114">
        <f t="shared" ref="I185" si="106">SUM(I182:I184)</f>
        <v>43</v>
      </c>
      <c r="J185" s="114"/>
      <c r="K185" s="126">
        <f>SUM(K182:K184)</f>
        <v>62.61</v>
      </c>
    </row>
    <row r="186" spans="1:11" ht="15" x14ac:dyDescent="0.25">
      <c r="A186" s="14">
        <f>A174</f>
        <v>5</v>
      </c>
      <c r="B186" s="10" t="s">
        <v>22</v>
      </c>
      <c r="C186" s="7" t="s">
        <v>23</v>
      </c>
      <c r="D186" s="57" t="s">
        <v>98</v>
      </c>
      <c r="E186" s="72">
        <v>0.01</v>
      </c>
      <c r="F186" s="68">
        <v>1.82</v>
      </c>
      <c r="G186" s="68">
        <v>9.66</v>
      </c>
      <c r="H186" s="101">
        <v>3.54</v>
      </c>
      <c r="I186" s="112">
        <v>108.47</v>
      </c>
      <c r="J186" s="140" t="s">
        <v>103</v>
      </c>
      <c r="K186" s="131">
        <v>41.06</v>
      </c>
    </row>
    <row r="187" spans="1:11" ht="15" x14ac:dyDescent="0.25">
      <c r="A187" s="15"/>
      <c r="B187" s="11"/>
      <c r="C187" s="7" t="s">
        <v>24</v>
      </c>
      <c r="D187" s="42" t="s">
        <v>99</v>
      </c>
      <c r="E187" s="54" t="s">
        <v>64</v>
      </c>
      <c r="F187" s="47">
        <v>3.43</v>
      </c>
      <c r="G187" s="47">
        <v>4.3</v>
      </c>
      <c r="H187" s="100">
        <v>14.81</v>
      </c>
      <c r="I187" s="111">
        <v>110.7</v>
      </c>
      <c r="J187" s="139">
        <v>84</v>
      </c>
      <c r="K187" s="131">
        <v>45.26</v>
      </c>
    </row>
    <row r="188" spans="1:11" ht="15" x14ac:dyDescent="0.25">
      <c r="A188" s="15"/>
      <c r="B188" s="11"/>
      <c r="C188" s="7" t="s">
        <v>25</v>
      </c>
      <c r="D188" s="58" t="s">
        <v>100</v>
      </c>
      <c r="E188" s="54">
        <v>1.5384615384615385E-2</v>
      </c>
      <c r="F188" s="47">
        <v>16.2</v>
      </c>
      <c r="G188" s="47">
        <v>8.8000000000000007</v>
      </c>
      <c r="H188" s="100">
        <v>2.6</v>
      </c>
      <c r="I188" s="111">
        <v>154</v>
      </c>
      <c r="J188" s="139">
        <v>251</v>
      </c>
      <c r="K188" s="131">
        <v>63.63</v>
      </c>
    </row>
    <row r="189" spans="1:11" ht="15" x14ac:dyDescent="0.25">
      <c r="A189" s="15"/>
      <c r="B189" s="11"/>
      <c r="C189" s="7" t="s">
        <v>26</v>
      </c>
      <c r="D189" s="59" t="s">
        <v>101</v>
      </c>
      <c r="E189" s="73" t="s">
        <v>57</v>
      </c>
      <c r="F189" s="44">
        <v>8.86</v>
      </c>
      <c r="G189" s="44">
        <v>5.98</v>
      </c>
      <c r="H189" s="104">
        <v>39.81</v>
      </c>
      <c r="I189" s="111">
        <v>198.5</v>
      </c>
      <c r="J189" s="141">
        <v>171</v>
      </c>
      <c r="K189" s="127">
        <v>14.9</v>
      </c>
    </row>
    <row r="190" spans="1:11" ht="15" x14ac:dyDescent="0.25">
      <c r="A190" s="15"/>
      <c r="B190" s="11"/>
      <c r="C190" s="7" t="s">
        <v>27</v>
      </c>
      <c r="D190" s="42" t="s">
        <v>102</v>
      </c>
      <c r="E190" s="54">
        <v>5.0000000000000001E-3</v>
      </c>
      <c r="F190" s="47">
        <v>0.2</v>
      </c>
      <c r="G190" s="47">
        <v>0.2</v>
      </c>
      <c r="H190" s="100">
        <v>27.2</v>
      </c>
      <c r="I190" s="111">
        <v>110</v>
      </c>
      <c r="J190" s="139">
        <v>859</v>
      </c>
      <c r="K190" s="127">
        <v>11.23</v>
      </c>
    </row>
    <row r="191" spans="1:11" ht="15" x14ac:dyDescent="0.25">
      <c r="A191" s="15"/>
      <c r="B191" s="11"/>
      <c r="C191" s="7" t="s">
        <v>28</v>
      </c>
      <c r="D191" s="42" t="s">
        <v>53</v>
      </c>
      <c r="E191" s="54">
        <v>0.02</v>
      </c>
      <c r="F191" s="47">
        <v>3.3</v>
      </c>
      <c r="G191" s="47">
        <v>0.6</v>
      </c>
      <c r="H191" s="100">
        <v>16.7</v>
      </c>
      <c r="I191" s="111">
        <v>87</v>
      </c>
      <c r="J191" s="113"/>
      <c r="K191" s="127">
        <v>5.2</v>
      </c>
    </row>
    <row r="192" spans="1:11" ht="15" x14ac:dyDescent="0.25">
      <c r="A192" s="15"/>
      <c r="B192" s="11"/>
      <c r="C192" s="7" t="s">
        <v>29</v>
      </c>
      <c r="D192" s="42" t="s">
        <v>54</v>
      </c>
      <c r="E192" s="54">
        <v>2.5000000000000001E-2</v>
      </c>
      <c r="F192" s="47">
        <v>3.04</v>
      </c>
      <c r="G192" s="47">
        <v>0.32</v>
      </c>
      <c r="H192" s="100">
        <v>19.68</v>
      </c>
      <c r="I192" s="111">
        <v>94.4</v>
      </c>
      <c r="J192" s="113"/>
      <c r="K192" s="132">
        <v>4.75</v>
      </c>
    </row>
    <row r="193" spans="1:11" ht="15" x14ac:dyDescent="0.25">
      <c r="A193" s="15"/>
      <c r="B193" s="11"/>
      <c r="C193" s="6"/>
      <c r="D193" s="35"/>
      <c r="E193" s="36"/>
      <c r="F193" s="36"/>
      <c r="G193" s="36"/>
      <c r="H193" s="102"/>
      <c r="I193" s="113"/>
      <c r="J193" s="113"/>
      <c r="K193" s="125"/>
    </row>
    <row r="194" spans="1:11" ht="15" x14ac:dyDescent="0.25">
      <c r="A194" s="15"/>
      <c r="B194" s="11"/>
      <c r="C194" s="6"/>
      <c r="D194" s="35"/>
      <c r="E194" s="36"/>
      <c r="F194" s="36"/>
      <c r="G194" s="36"/>
      <c r="H194" s="102"/>
      <c r="I194" s="113"/>
      <c r="J194" s="113"/>
      <c r="K194" s="125"/>
    </row>
    <row r="195" spans="1:11" ht="15" x14ac:dyDescent="0.25">
      <c r="A195" s="16"/>
      <c r="B195" s="8"/>
      <c r="C195" s="17" t="s">
        <v>35</v>
      </c>
      <c r="D195" s="9"/>
      <c r="E195" s="19">
        <v>0</v>
      </c>
      <c r="F195" s="19">
        <f t="shared" ref="F195" si="107">SUM(F186:F194)</f>
        <v>36.849999999999994</v>
      </c>
      <c r="G195" s="19">
        <f t="shared" ref="G195" si="108">SUM(G186:G194)</f>
        <v>29.860000000000003</v>
      </c>
      <c r="H195" s="103">
        <f t="shared" ref="H195" si="109">SUM(H186:H194)</f>
        <v>124.34</v>
      </c>
      <c r="I195" s="114">
        <f t="shared" ref="I195" si="110">SUM(I186:I194)</f>
        <v>863.07</v>
      </c>
      <c r="J195" s="114"/>
      <c r="K195" s="126">
        <f>SUM(K186:K194)</f>
        <v>186.02999999999997</v>
      </c>
    </row>
    <row r="196" spans="1:11" ht="15" x14ac:dyDescent="0.25">
      <c r="A196" s="14">
        <f>A174</f>
        <v>5</v>
      </c>
      <c r="B196" s="10" t="s">
        <v>30</v>
      </c>
      <c r="C196" s="12" t="s">
        <v>31</v>
      </c>
      <c r="D196" s="59" t="s">
        <v>97</v>
      </c>
      <c r="E196" s="147">
        <v>0.02</v>
      </c>
      <c r="F196" s="98">
        <v>4.17</v>
      </c>
      <c r="G196" s="98">
        <v>1.6</v>
      </c>
      <c r="H196" s="105">
        <v>27.98</v>
      </c>
      <c r="I196" s="115">
        <v>143.33000000000001</v>
      </c>
      <c r="J196" s="141">
        <v>428</v>
      </c>
      <c r="K196" s="127">
        <v>7</v>
      </c>
    </row>
    <row r="197" spans="1:11" ht="15" x14ac:dyDescent="0.25">
      <c r="A197" s="15"/>
      <c r="B197" s="11"/>
      <c r="C197" s="12" t="s">
        <v>27</v>
      </c>
      <c r="D197" s="61" t="s">
        <v>45</v>
      </c>
      <c r="E197" s="75">
        <v>5.0000000000000001E-3</v>
      </c>
      <c r="F197" s="64">
        <v>1</v>
      </c>
      <c r="G197" s="64">
        <v>0.2</v>
      </c>
      <c r="H197" s="106">
        <v>20.2</v>
      </c>
      <c r="I197" s="116">
        <v>92</v>
      </c>
      <c r="J197" s="142">
        <v>389</v>
      </c>
      <c r="K197" s="127">
        <v>24</v>
      </c>
    </row>
    <row r="198" spans="1:11" ht="15" x14ac:dyDescent="0.25">
      <c r="A198" s="15"/>
      <c r="B198" s="11"/>
      <c r="C198" s="6"/>
      <c r="D198" s="35"/>
      <c r="E198" s="36"/>
      <c r="F198" s="36"/>
      <c r="G198" s="36"/>
      <c r="H198" s="102"/>
      <c r="I198" s="113"/>
      <c r="J198" s="113"/>
      <c r="K198" s="122"/>
    </row>
    <row r="199" spans="1:11" ht="15" x14ac:dyDescent="0.25">
      <c r="A199" s="15"/>
      <c r="B199" s="11"/>
      <c r="C199" s="6"/>
      <c r="D199" s="35"/>
      <c r="E199" s="36"/>
      <c r="F199" s="36"/>
      <c r="G199" s="36"/>
      <c r="H199" s="102"/>
      <c r="I199" s="113"/>
      <c r="J199" s="113"/>
      <c r="K199" s="122"/>
    </row>
    <row r="200" spans="1:11" ht="15" x14ac:dyDescent="0.25">
      <c r="A200" s="16"/>
      <c r="B200" s="8"/>
      <c r="C200" s="17" t="s">
        <v>35</v>
      </c>
      <c r="D200" s="9"/>
      <c r="E200" s="19">
        <v>0</v>
      </c>
      <c r="F200" s="19">
        <f t="shared" ref="F200" si="111">SUM(F196:F199)</f>
        <v>5.17</v>
      </c>
      <c r="G200" s="19">
        <f t="shared" ref="G200" si="112">SUM(G196:G199)</f>
        <v>1.8</v>
      </c>
      <c r="H200" s="103">
        <f t="shared" ref="H200" si="113">SUM(H196:H199)</f>
        <v>48.18</v>
      </c>
      <c r="I200" s="114">
        <f t="shared" ref="I200" si="114">SUM(I196:I199)</f>
        <v>235.33</v>
      </c>
      <c r="J200" s="114"/>
      <c r="K200" s="128">
        <f>SUM(K196:K199)</f>
        <v>31</v>
      </c>
    </row>
    <row r="201" spans="1:11" ht="15" x14ac:dyDescent="0.25">
      <c r="A201" s="14">
        <f>A174</f>
        <v>5</v>
      </c>
      <c r="B201" s="10" t="s">
        <v>32</v>
      </c>
      <c r="C201" s="7" t="s">
        <v>17</v>
      </c>
      <c r="D201" s="35"/>
      <c r="E201" s="36"/>
      <c r="F201" s="36"/>
      <c r="G201" s="36"/>
      <c r="H201" s="102"/>
      <c r="I201" s="113"/>
      <c r="J201" s="113"/>
      <c r="K201" s="125"/>
    </row>
    <row r="202" spans="1:11" ht="15" x14ac:dyDescent="0.25">
      <c r="A202" s="15"/>
      <c r="B202" s="11"/>
      <c r="C202" s="7" t="s">
        <v>26</v>
      </c>
      <c r="D202" s="35"/>
      <c r="E202" s="36"/>
      <c r="F202" s="36"/>
      <c r="G202" s="36"/>
      <c r="H202" s="102"/>
      <c r="I202" s="113"/>
      <c r="J202" s="113"/>
      <c r="K202" s="125"/>
    </row>
    <row r="203" spans="1:11" ht="15" x14ac:dyDescent="0.25">
      <c r="A203" s="15"/>
      <c r="B203" s="11"/>
      <c r="C203" s="7" t="s">
        <v>27</v>
      </c>
      <c r="D203" s="35"/>
      <c r="E203" s="36"/>
      <c r="F203" s="36"/>
      <c r="G203" s="36"/>
      <c r="H203" s="102"/>
      <c r="I203" s="113"/>
      <c r="J203" s="113"/>
      <c r="K203" s="125"/>
    </row>
    <row r="204" spans="1:11" ht="15" x14ac:dyDescent="0.25">
      <c r="A204" s="15"/>
      <c r="B204" s="11"/>
      <c r="C204" s="7" t="s">
        <v>19</v>
      </c>
      <c r="D204" s="35"/>
      <c r="E204" s="36"/>
      <c r="F204" s="36"/>
      <c r="G204" s="36"/>
      <c r="H204" s="102"/>
      <c r="I204" s="113"/>
      <c r="J204" s="113"/>
      <c r="K204" s="125"/>
    </row>
    <row r="205" spans="1:11" ht="15" x14ac:dyDescent="0.25">
      <c r="A205" s="15"/>
      <c r="B205" s="11"/>
      <c r="C205" s="6"/>
      <c r="D205" s="35"/>
      <c r="E205" s="36"/>
      <c r="F205" s="36"/>
      <c r="G205" s="36"/>
      <c r="H205" s="102"/>
      <c r="I205" s="113"/>
      <c r="J205" s="113"/>
      <c r="K205" s="125"/>
    </row>
    <row r="206" spans="1:11" ht="15" x14ac:dyDescent="0.25">
      <c r="A206" s="15"/>
      <c r="B206" s="11"/>
      <c r="C206" s="6"/>
      <c r="D206" s="35"/>
      <c r="E206" s="36"/>
      <c r="F206" s="36"/>
      <c r="G206" s="36"/>
      <c r="H206" s="102"/>
      <c r="I206" s="113"/>
      <c r="J206" s="113"/>
      <c r="K206" s="125"/>
    </row>
    <row r="207" spans="1:11" ht="15" x14ac:dyDescent="0.25">
      <c r="A207" s="16"/>
      <c r="B207" s="8"/>
      <c r="C207" s="17" t="s">
        <v>35</v>
      </c>
      <c r="D207" s="9"/>
      <c r="E207" s="19">
        <f>SUM(E201:E206)</f>
        <v>0</v>
      </c>
      <c r="F207" s="19">
        <f t="shared" ref="F207" si="115">SUM(F201:F206)</f>
        <v>0</v>
      </c>
      <c r="G207" s="19">
        <f t="shared" ref="G207" si="116">SUM(G201:G206)</f>
        <v>0</v>
      </c>
      <c r="H207" s="103">
        <f t="shared" ref="H207" si="117">SUM(H201:H206)</f>
        <v>0</v>
      </c>
      <c r="I207" s="114">
        <f t="shared" ref="I207" si="118">SUM(I201:I206)</f>
        <v>0</v>
      </c>
      <c r="J207" s="114"/>
      <c r="K207" s="126">
        <f t="shared" ref="K207" ca="1" si="119">SUM(K201:K209)</f>
        <v>0</v>
      </c>
    </row>
    <row r="208" spans="1:11" ht="15" x14ac:dyDescent="0.25">
      <c r="A208" s="14">
        <f>A174</f>
        <v>5</v>
      </c>
      <c r="B208" s="10" t="s">
        <v>33</v>
      </c>
      <c r="C208" s="12" t="s">
        <v>34</v>
      </c>
      <c r="D208" s="35"/>
      <c r="E208" s="36"/>
      <c r="F208" s="36"/>
      <c r="G208" s="36"/>
      <c r="H208" s="102"/>
      <c r="I208" s="113"/>
      <c r="J208" s="113"/>
      <c r="K208" s="125"/>
    </row>
    <row r="209" spans="1:11" ht="15" x14ac:dyDescent="0.25">
      <c r="A209" s="15"/>
      <c r="B209" s="11"/>
      <c r="C209" s="12" t="s">
        <v>31</v>
      </c>
      <c r="D209" s="35"/>
      <c r="E209" s="36"/>
      <c r="F209" s="36"/>
      <c r="G209" s="36"/>
      <c r="H209" s="102"/>
      <c r="I209" s="113"/>
      <c r="J209" s="113"/>
      <c r="K209" s="125"/>
    </row>
    <row r="210" spans="1:11" ht="15" x14ac:dyDescent="0.25">
      <c r="A210" s="15"/>
      <c r="B210" s="11"/>
      <c r="C210" s="12" t="s">
        <v>27</v>
      </c>
      <c r="D210" s="35"/>
      <c r="E210" s="36"/>
      <c r="F210" s="36"/>
      <c r="G210" s="36"/>
      <c r="H210" s="102"/>
      <c r="I210" s="113"/>
      <c r="J210" s="113"/>
      <c r="K210" s="125"/>
    </row>
    <row r="211" spans="1:11" ht="15" x14ac:dyDescent="0.25">
      <c r="A211" s="15"/>
      <c r="B211" s="11"/>
      <c r="C211" s="12" t="s">
        <v>20</v>
      </c>
      <c r="D211" s="35"/>
      <c r="E211" s="36"/>
      <c r="F211" s="36"/>
      <c r="G211" s="36"/>
      <c r="H211" s="102"/>
      <c r="I211" s="113"/>
      <c r="J211" s="113"/>
      <c r="K211" s="125"/>
    </row>
    <row r="212" spans="1:11" ht="15" x14ac:dyDescent="0.25">
      <c r="A212" s="15"/>
      <c r="B212" s="11"/>
      <c r="C212" s="6"/>
      <c r="D212" s="35"/>
      <c r="E212" s="36"/>
      <c r="F212" s="36"/>
      <c r="G212" s="36"/>
      <c r="H212" s="102"/>
      <c r="I212" s="113"/>
      <c r="J212" s="113"/>
      <c r="K212" s="125"/>
    </row>
    <row r="213" spans="1:11" ht="15" x14ac:dyDescent="0.25">
      <c r="A213" s="15"/>
      <c r="B213" s="11"/>
      <c r="C213" s="6"/>
      <c r="D213" s="35"/>
      <c r="E213" s="36"/>
      <c r="F213" s="36"/>
      <c r="G213" s="36"/>
      <c r="H213" s="102"/>
      <c r="I213" s="113"/>
      <c r="J213" s="113"/>
      <c r="K213" s="125"/>
    </row>
    <row r="214" spans="1:11" ht="15" x14ac:dyDescent="0.25">
      <c r="A214" s="16"/>
      <c r="B214" s="8"/>
      <c r="C214" s="18" t="s">
        <v>35</v>
      </c>
      <c r="D214" s="9"/>
      <c r="E214" s="19">
        <f>SUM(E208:E213)</f>
        <v>0</v>
      </c>
      <c r="F214" s="19">
        <f t="shared" ref="F214" si="120">SUM(F208:F213)</f>
        <v>0</v>
      </c>
      <c r="G214" s="19">
        <f t="shared" ref="G214" si="121">SUM(G208:G213)</f>
        <v>0</v>
      </c>
      <c r="H214" s="103">
        <f t="shared" ref="H214" si="122">SUM(H208:H213)</f>
        <v>0</v>
      </c>
      <c r="I214" s="114">
        <f t="shared" ref="I214" si="123">SUM(I208:I213)</f>
        <v>0</v>
      </c>
      <c r="J214" s="114"/>
      <c r="K214" s="126">
        <f t="shared" ref="K214" ca="1" si="124">SUM(K208:K216)</f>
        <v>0</v>
      </c>
    </row>
    <row r="215" spans="1:11" ht="15.75" customHeight="1" thickBot="1" x14ac:dyDescent="0.25">
      <c r="A215" s="24">
        <f>A174</f>
        <v>5</v>
      </c>
      <c r="B215" s="87" t="s">
        <v>4</v>
      </c>
      <c r="C215" s="88"/>
      <c r="D215" s="25"/>
      <c r="E215" s="26">
        <f>E181+E185+E195+E200+E207+E214</f>
        <v>0</v>
      </c>
      <c r="F215" s="26">
        <f t="shared" ref="F215" si="125">F181+F185+F195+F200+F207+F214</f>
        <v>57.919999999999995</v>
      </c>
      <c r="G215" s="26">
        <f t="shared" ref="G215" si="126">G181+G185+G195+G200+G207+G214</f>
        <v>51.959999999999994</v>
      </c>
      <c r="H215" s="107">
        <f t="shared" ref="H215" si="127">H181+H185+H195+H200+H207+H214</f>
        <v>228.31</v>
      </c>
      <c r="I215" s="117">
        <f t="shared" ref="I215" si="128">I181+I185+I195+I200+I207+I214</f>
        <v>1581.8</v>
      </c>
      <c r="J215" s="117"/>
      <c r="K215" s="129">
        <f>K200+K195+K185+K181</f>
        <v>424.2</v>
      </c>
    </row>
    <row r="216" spans="1:11" ht="15" x14ac:dyDescent="0.25">
      <c r="A216" s="20">
        <v>6</v>
      </c>
      <c r="B216" s="21" t="s">
        <v>16</v>
      </c>
      <c r="C216" s="5" t="s">
        <v>17</v>
      </c>
      <c r="D216" s="42" t="s">
        <v>114</v>
      </c>
      <c r="E216" s="53">
        <v>5.0000000000000001E-3</v>
      </c>
      <c r="F216" s="47">
        <v>5.39</v>
      </c>
      <c r="G216" s="47">
        <v>6.38</v>
      </c>
      <c r="H216" s="100">
        <v>32.020000000000003</v>
      </c>
      <c r="I216" s="111">
        <v>227.35</v>
      </c>
      <c r="J216" s="138">
        <v>173</v>
      </c>
      <c r="K216" s="130">
        <v>23.82</v>
      </c>
    </row>
    <row r="217" spans="1:11" ht="15" x14ac:dyDescent="0.25">
      <c r="A217" s="15"/>
      <c r="B217" s="11"/>
      <c r="C217" s="6"/>
      <c r="D217" s="42"/>
      <c r="E217" s="146"/>
      <c r="F217" s="47"/>
      <c r="G217" s="47"/>
      <c r="H217" s="100"/>
      <c r="I217" s="111"/>
      <c r="J217" s="138"/>
      <c r="K217" s="125"/>
    </row>
    <row r="218" spans="1:11" ht="15" x14ac:dyDescent="0.25">
      <c r="A218" s="15"/>
      <c r="B218" s="11"/>
      <c r="C218" s="7"/>
      <c r="D218" s="42"/>
      <c r="E218" s="54"/>
      <c r="F218" s="47"/>
      <c r="G218" s="47"/>
      <c r="H218" s="100"/>
      <c r="I218" s="111"/>
      <c r="J218" s="139"/>
      <c r="K218" s="125"/>
    </row>
    <row r="219" spans="1:11" ht="15" x14ac:dyDescent="0.25">
      <c r="A219" s="15"/>
      <c r="B219" s="11"/>
      <c r="C219" s="7" t="s">
        <v>19</v>
      </c>
      <c r="D219" s="42" t="s">
        <v>115</v>
      </c>
      <c r="E219" s="54" t="s">
        <v>47</v>
      </c>
      <c r="F219" s="47">
        <v>9</v>
      </c>
      <c r="G219" s="47">
        <v>9.1300000000000008</v>
      </c>
      <c r="H219" s="100">
        <v>28.3</v>
      </c>
      <c r="I219" s="111">
        <v>235</v>
      </c>
      <c r="J219" s="139">
        <v>3</v>
      </c>
      <c r="K219" s="131">
        <v>39.54</v>
      </c>
    </row>
    <row r="220" spans="1:11" ht="15" x14ac:dyDescent="0.25">
      <c r="A220" s="15"/>
      <c r="B220" s="11"/>
      <c r="C220" s="7" t="s">
        <v>191</v>
      </c>
      <c r="D220" s="42" t="s">
        <v>116</v>
      </c>
      <c r="E220" s="54">
        <v>5.0000000000000001E-3</v>
      </c>
      <c r="F220" s="47">
        <v>0.4</v>
      </c>
      <c r="G220" s="47">
        <v>0.17</v>
      </c>
      <c r="H220" s="100">
        <v>17.87</v>
      </c>
      <c r="I220" s="111">
        <v>75.64</v>
      </c>
      <c r="J220" s="139">
        <v>388</v>
      </c>
      <c r="K220" s="132">
        <v>7.58</v>
      </c>
    </row>
    <row r="221" spans="1:11" ht="15" x14ac:dyDescent="0.25">
      <c r="A221" s="15"/>
      <c r="B221" s="11"/>
      <c r="C221" s="6"/>
      <c r="D221" s="35"/>
      <c r="E221" s="97"/>
      <c r="F221" s="97"/>
      <c r="G221" s="97"/>
      <c r="H221" s="144"/>
      <c r="I221" s="145"/>
      <c r="J221" s="113"/>
      <c r="K221" s="125"/>
    </row>
    <row r="222" spans="1:11" ht="15" x14ac:dyDescent="0.25">
      <c r="A222" s="15"/>
      <c r="B222" s="11"/>
      <c r="C222" s="6"/>
      <c r="D222" s="35"/>
      <c r="E222" s="36"/>
      <c r="F222" s="36"/>
      <c r="G222" s="36"/>
      <c r="H222" s="102"/>
      <c r="I222" s="113"/>
      <c r="J222" s="113"/>
      <c r="K222" s="125"/>
    </row>
    <row r="223" spans="1:11" ht="15" x14ac:dyDescent="0.25">
      <c r="A223" s="16"/>
      <c r="B223" s="8"/>
      <c r="C223" s="17" t="s">
        <v>35</v>
      </c>
      <c r="D223" s="9"/>
      <c r="E223" s="19">
        <v>0</v>
      </c>
      <c r="F223" s="19">
        <f t="shared" ref="F223" si="129">SUM(F216:F222)</f>
        <v>14.790000000000001</v>
      </c>
      <c r="G223" s="19">
        <f t="shared" ref="G223" si="130">SUM(G216:G222)</f>
        <v>15.680000000000001</v>
      </c>
      <c r="H223" s="103">
        <f t="shared" ref="H223" si="131">SUM(H216:H222)</f>
        <v>78.190000000000012</v>
      </c>
      <c r="I223" s="114">
        <f t="shared" ref="I223" si="132">SUM(I216:I222)</f>
        <v>537.99</v>
      </c>
      <c r="J223" s="114"/>
      <c r="K223" s="126">
        <f t="shared" ref="K223:K265" si="133">SUM(K216:K222)</f>
        <v>70.94</v>
      </c>
    </row>
    <row r="224" spans="1:11" ht="15" x14ac:dyDescent="0.25">
      <c r="A224" s="14">
        <f>A216</f>
        <v>6</v>
      </c>
      <c r="B224" s="10" t="s">
        <v>21</v>
      </c>
      <c r="C224" s="12" t="s">
        <v>20</v>
      </c>
      <c r="D224" s="42" t="s">
        <v>117</v>
      </c>
      <c r="E224" s="54">
        <v>5.5555555555555558E-3</v>
      </c>
      <c r="F224" s="47">
        <v>0.9</v>
      </c>
      <c r="G224" s="47">
        <v>0.2</v>
      </c>
      <c r="H224" s="100">
        <v>8</v>
      </c>
      <c r="I224" s="111">
        <v>43</v>
      </c>
      <c r="J224" s="139">
        <v>843</v>
      </c>
      <c r="K224" s="131">
        <v>59.62</v>
      </c>
    </row>
    <row r="225" spans="1:11" ht="15" x14ac:dyDescent="0.25">
      <c r="A225" s="15"/>
      <c r="B225" s="11"/>
      <c r="C225" s="6" t="s">
        <v>45</v>
      </c>
      <c r="D225" s="83" t="s">
        <v>259</v>
      </c>
      <c r="E225" s="72">
        <v>5.0000000000000001E-3</v>
      </c>
      <c r="F225" s="68">
        <v>2</v>
      </c>
      <c r="G225" s="68">
        <v>20.2</v>
      </c>
      <c r="H225" s="101">
        <v>3</v>
      </c>
      <c r="I225" s="112">
        <v>92</v>
      </c>
      <c r="J225" s="150">
        <v>389</v>
      </c>
      <c r="K225" s="131">
        <v>30.75</v>
      </c>
    </row>
    <row r="226" spans="1:11" ht="15" x14ac:dyDescent="0.25">
      <c r="A226" s="15"/>
      <c r="B226" s="11"/>
      <c r="C226" s="6"/>
      <c r="D226" s="35"/>
      <c r="E226" s="36"/>
      <c r="F226" s="36"/>
      <c r="G226" s="36"/>
      <c r="H226" s="102"/>
      <c r="I226" s="113"/>
      <c r="J226" s="113"/>
      <c r="K226" s="125"/>
    </row>
    <row r="227" spans="1:11" ht="15" x14ac:dyDescent="0.25">
      <c r="A227" s="16"/>
      <c r="B227" s="8"/>
      <c r="C227" s="17" t="s">
        <v>35</v>
      </c>
      <c r="D227" s="9"/>
      <c r="E227" s="19">
        <v>0</v>
      </c>
      <c r="F227" s="19">
        <f t="shared" ref="F227" si="134">SUM(F224:F226)</f>
        <v>2.9</v>
      </c>
      <c r="G227" s="19">
        <f t="shared" ref="G227" si="135">SUM(G224:G226)</f>
        <v>20.399999999999999</v>
      </c>
      <c r="H227" s="103">
        <f t="shared" ref="H227" si="136">SUM(H224:H226)</f>
        <v>11</v>
      </c>
      <c r="I227" s="114">
        <f t="shared" ref="I227" si="137">SUM(I224:I226)</f>
        <v>135</v>
      </c>
      <c r="J227" s="114"/>
      <c r="K227" s="126">
        <f>SUM(K224:K226)</f>
        <v>90.37</v>
      </c>
    </row>
    <row r="228" spans="1:11" ht="15" x14ac:dyDescent="0.25">
      <c r="A228" s="14">
        <f>A216</f>
        <v>6</v>
      </c>
      <c r="B228" s="10" t="s">
        <v>22</v>
      </c>
      <c r="C228" s="7" t="s">
        <v>23</v>
      </c>
      <c r="D228" s="57" t="s">
        <v>111</v>
      </c>
      <c r="E228" s="72">
        <v>0.01</v>
      </c>
      <c r="F228" s="68">
        <v>1.97</v>
      </c>
      <c r="G228" s="68">
        <v>4.96</v>
      </c>
      <c r="H228" s="101">
        <v>7.7</v>
      </c>
      <c r="I228" s="112">
        <v>58.22</v>
      </c>
      <c r="J228" s="140">
        <v>100</v>
      </c>
      <c r="K228" s="131">
        <v>23.78</v>
      </c>
    </row>
    <row r="229" spans="1:11" ht="15" x14ac:dyDescent="0.25">
      <c r="A229" s="15"/>
      <c r="B229" s="11"/>
      <c r="C229" s="7" t="s">
        <v>24</v>
      </c>
      <c r="D229" s="42" t="s">
        <v>112</v>
      </c>
      <c r="E229" s="54">
        <v>4.0000000000000001E-3</v>
      </c>
      <c r="F229" s="47">
        <v>4.2</v>
      </c>
      <c r="G229" s="47">
        <v>4.6500000000000004</v>
      </c>
      <c r="H229" s="100">
        <v>22.72</v>
      </c>
      <c r="I229" s="111">
        <v>152.5</v>
      </c>
      <c r="J229" s="139">
        <v>108</v>
      </c>
      <c r="K229" s="131">
        <v>30.25</v>
      </c>
    </row>
    <row r="230" spans="1:11" ht="15" x14ac:dyDescent="0.25">
      <c r="A230" s="15"/>
      <c r="B230" s="11"/>
      <c r="C230" s="7" t="s">
        <v>25</v>
      </c>
      <c r="D230" s="58" t="s">
        <v>113</v>
      </c>
      <c r="E230" s="54">
        <v>4.0000000000000001E-3</v>
      </c>
      <c r="F230" s="47">
        <v>23.56</v>
      </c>
      <c r="G230" s="47">
        <v>19.5</v>
      </c>
      <c r="H230" s="100">
        <v>23.28</v>
      </c>
      <c r="I230" s="111">
        <v>357.23</v>
      </c>
      <c r="J230" s="139">
        <v>265</v>
      </c>
      <c r="K230" s="127">
        <v>74.400000000000006</v>
      </c>
    </row>
    <row r="231" spans="1:11" ht="15" x14ac:dyDescent="0.25">
      <c r="A231" s="15"/>
      <c r="B231" s="11"/>
      <c r="C231" s="7" t="s">
        <v>26</v>
      </c>
      <c r="D231" s="59"/>
      <c r="E231" s="73"/>
      <c r="F231" s="44"/>
      <c r="G231" s="44"/>
      <c r="H231" s="104"/>
      <c r="I231" s="111"/>
      <c r="J231" s="141"/>
      <c r="K231" s="122"/>
    </row>
    <row r="232" spans="1:11" ht="15" x14ac:dyDescent="0.25">
      <c r="A232" s="15"/>
      <c r="B232" s="11"/>
      <c r="C232" s="7" t="s">
        <v>27</v>
      </c>
      <c r="D232" s="42" t="s">
        <v>81</v>
      </c>
      <c r="E232" s="54">
        <v>5.0000000000000001E-3</v>
      </c>
      <c r="F232" s="47">
        <v>0</v>
      </c>
      <c r="G232" s="47">
        <v>0.1</v>
      </c>
      <c r="H232" s="100">
        <v>16.7</v>
      </c>
      <c r="I232" s="111">
        <v>69.66</v>
      </c>
      <c r="J232" s="139">
        <v>123</v>
      </c>
      <c r="K232" s="127">
        <v>8.35</v>
      </c>
    </row>
    <row r="233" spans="1:11" ht="15" x14ac:dyDescent="0.25">
      <c r="A233" s="15"/>
      <c r="B233" s="11"/>
      <c r="C233" s="7" t="s">
        <v>28</v>
      </c>
      <c r="D233" s="42" t="s">
        <v>53</v>
      </c>
      <c r="E233" s="54">
        <v>0.02</v>
      </c>
      <c r="F233" s="47">
        <v>3.3</v>
      </c>
      <c r="G233" s="47">
        <v>0.6</v>
      </c>
      <c r="H233" s="100">
        <v>16.7</v>
      </c>
      <c r="I233" s="111">
        <v>87</v>
      </c>
      <c r="J233" s="113"/>
      <c r="K233" s="127">
        <v>5.2</v>
      </c>
    </row>
    <row r="234" spans="1:11" ht="15" x14ac:dyDescent="0.25">
      <c r="A234" s="15"/>
      <c r="B234" s="11"/>
      <c r="C234" s="7" t="s">
        <v>29</v>
      </c>
      <c r="D234" s="42" t="s">
        <v>54</v>
      </c>
      <c r="E234" s="54">
        <v>2.5000000000000001E-2</v>
      </c>
      <c r="F234" s="47">
        <v>3.04</v>
      </c>
      <c r="G234" s="47">
        <v>0.32</v>
      </c>
      <c r="H234" s="100">
        <v>19.68</v>
      </c>
      <c r="I234" s="111">
        <v>94.4</v>
      </c>
      <c r="J234" s="113"/>
      <c r="K234" s="132">
        <v>4.75</v>
      </c>
    </row>
    <row r="235" spans="1:11" ht="15" x14ac:dyDescent="0.25">
      <c r="A235" s="15"/>
      <c r="B235" s="11"/>
      <c r="C235" s="6"/>
      <c r="D235" s="35"/>
      <c r="E235" s="36"/>
      <c r="F235" s="36"/>
      <c r="G235" s="36"/>
      <c r="H235" s="102"/>
      <c r="I235" s="113"/>
      <c r="J235" s="113"/>
      <c r="K235" s="125"/>
    </row>
    <row r="236" spans="1:11" ht="15" x14ac:dyDescent="0.25">
      <c r="A236" s="15"/>
      <c r="B236" s="11"/>
      <c r="C236" s="6"/>
      <c r="D236" s="35"/>
      <c r="E236" s="36"/>
      <c r="F236" s="36"/>
      <c r="G236" s="36"/>
      <c r="H236" s="102"/>
      <c r="I236" s="113"/>
      <c r="J236" s="113"/>
      <c r="K236" s="125"/>
    </row>
    <row r="237" spans="1:11" ht="15" x14ac:dyDescent="0.25">
      <c r="A237" s="16"/>
      <c r="B237" s="8"/>
      <c r="C237" s="17" t="s">
        <v>35</v>
      </c>
      <c r="D237" s="9"/>
      <c r="E237" s="19">
        <v>0</v>
      </c>
      <c r="F237" s="19">
        <f t="shared" ref="F237" si="138">SUM(F228:F236)</f>
        <v>36.069999999999993</v>
      </c>
      <c r="G237" s="19">
        <f t="shared" ref="G237" si="139">SUM(G228:G236)</f>
        <v>30.130000000000003</v>
      </c>
      <c r="H237" s="103">
        <f t="shared" ref="H237" si="140">SUM(H228:H236)</f>
        <v>106.78</v>
      </c>
      <c r="I237" s="114">
        <f t="shared" ref="I237" si="141">SUM(I228:I236)</f>
        <v>819.01</v>
      </c>
      <c r="J237" s="114"/>
      <c r="K237" s="126">
        <f>SUM(K228:K236)</f>
        <v>146.72999999999999</v>
      </c>
    </row>
    <row r="238" spans="1:11" ht="15" x14ac:dyDescent="0.25">
      <c r="A238" s="14">
        <f>A216</f>
        <v>6</v>
      </c>
      <c r="B238" s="10" t="s">
        <v>30</v>
      </c>
      <c r="C238" s="12" t="s">
        <v>31</v>
      </c>
      <c r="D238" s="59" t="s">
        <v>110</v>
      </c>
      <c r="E238" s="147">
        <v>0.02</v>
      </c>
      <c r="F238" s="98">
        <v>2.1</v>
      </c>
      <c r="G238" s="98">
        <v>1.93</v>
      </c>
      <c r="H238" s="105">
        <v>1.93</v>
      </c>
      <c r="I238" s="115">
        <v>145.22999999999999</v>
      </c>
      <c r="J238" s="141">
        <v>421</v>
      </c>
      <c r="K238" s="132">
        <v>10.18</v>
      </c>
    </row>
    <row r="239" spans="1:11" ht="15" x14ac:dyDescent="0.25">
      <c r="A239" s="15"/>
      <c r="B239" s="11"/>
      <c r="C239" s="12" t="s">
        <v>27</v>
      </c>
      <c r="D239" s="61" t="s">
        <v>56</v>
      </c>
      <c r="E239" s="75">
        <v>5.0000000000000001E-3</v>
      </c>
      <c r="F239" s="64">
        <v>5.8</v>
      </c>
      <c r="G239" s="64">
        <v>6.4</v>
      </c>
      <c r="H239" s="106">
        <v>6.4</v>
      </c>
      <c r="I239" s="116">
        <v>118</v>
      </c>
      <c r="J239" s="142">
        <v>965</v>
      </c>
      <c r="K239" s="127">
        <v>24</v>
      </c>
    </row>
    <row r="240" spans="1:11" ht="15" x14ac:dyDescent="0.25">
      <c r="A240" s="15"/>
      <c r="B240" s="11"/>
      <c r="C240" s="6"/>
      <c r="D240" s="35"/>
      <c r="E240" s="36"/>
      <c r="F240" s="36"/>
      <c r="G240" s="36"/>
      <c r="H240" s="102"/>
      <c r="I240" s="113"/>
      <c r="J240" s="113"/>
      <c r="K240" s="125"/>
    </row>
    <row r="241" spans="1:11" ht="15" x14ac:dyDescent="0.25">
      <c r="A241" s="15"/>
      <c r="B241" s="11"/>
      <c r="C241" s="6"/>
      <c r="D241" s="35"/>
      <c r="E241" s="36"/>
      <c r="F241" s="36"/>
      <c r="G241" s="36"/>
      <c r="H241" s="102"/>
      <c r="I241" s="113"/>
      <c r="J241" s="113"/>
      <c r="K241" s="125"/>
    </row>
    <row r="242" spans="1:11" ht="15" x14ac:dyDescent="0.25">
      <c r="A242" s="16"/>
      <c r="B242" s="8"/>
      <c r="C242" s="17" t="s">
        <v>35</v>
      </c>
      <c r="D242" s="9"/>
      <c r="E242" s="19">
        <v>0</v>
      </c>
      <c r="F242" s="19">
        <f t="shared" ref="F242" si="142">SUM(F238:F241)</f>
        <v>7.9</v>
      </c>
      <c r="G242" s="19">
        <f t="shared" ref="G242" si="143">SUM(G238:G241)</f>
        <v>8.33</v>
      </c>
      <c r="H242" s="103">
        <f t="shared" ref="H242" si="144">SUM(H238:H241)</f>
        <v>8.33</v>
      </c>
      <c r="I242" s="114">
        <f t="shared" ref="I242" si="145">SUM(I238:I241)</f>
        <v>263.23</v>
      </c>
      <c r="J242" s="114"/>
      <c r="K242" s="133">
        <f>SUM(K238:K241)</f>
        <v>34.18</v>
      </c>
    </row>
    <row r="243" spans="1:11" ht="15" x14ac:dyDescent="0.25">
      <c r="A243" s="14">
        <f>A216</f>
        <v>6</v>
      </c>
      <c r="B243" s="10" t="s">
        <v>32</v>
      </c>
      <c r="C243" s="7" t="s">
        <v>17</v>
      </c>
      <c r="D243" s="35"/>
      <c r="E243" s="36"/>
      <c r="F243" s="36"/>
      <c r="G243" s="36"/>
      <c r="H243" s="102"/>
      <c r="I243" s="113"/>
      <c r="J243" s="113"/>
      <c r="K243" s="125"/>
    </row>
    <row r="244" spans="1:11" ht="15" x14ac:dyDescent="0.25">
      <c r="A244" s="15"/>
      <c r="B244" s="11"/>
      <c r="C244" s="7" t="s">
        <v>26</v>
      </c>
      <c r="D244" s="35"/>
      <c r="E244" s="36"/>
      <c r="F244" s="36"/>
      <c r="G244" s="36"/>
      <c r="H244" s="102"/>
      <c r="I244" s="113"/>
      <c r="J244" s="113"/>
      <c r="K244" s="125"/>
    </row>
    <row r="245" spans="1:11" ht="15" x14ac:dyDescent="0.25">
      <c r="A245" s="15"/>
      <c r="B245" s="11"/>
      <c r="C245" s="7" t="s">
        <v>27</v>
      </c>
      <c r="D245" s="35"/>
      <c r="E245" s="36"/>
      <c r="F245" s="36"/>
      <c r="G245" s="36"/>
      <c r="H245" s="102"/>
      <c r="I245" s="113"/>
      <c r="J245" s="113"/>
      <c r="K245" s="125"/>
    </row>
    <row r="246" spans="1:11" ht="15" x14ac:dyDescent="0.25">
      <c r="A246" s="15"/>
      <c r="B246" s="11"/>
      <c r="C246" s="7" t="s">
        <v>19</v>
      </c>
      <c r="D246" s="35"/>
      <c r="E246" s="36"/>
      <c r="F246" s="36"/>
      <c r="G246" s="36"/>
      <c r="H246" s="102"/>
      <c r="I246" s="113"/>
      <c r="J246" s="113"/>
      <c r="K246" s="125"/>
    </row>
    <row r="247" spans="1:11" ht="15" x14ac:dyDescent="0.25">
      <c r="A247" s="15"/>
      <c r="B247" s="11"/>
      <c r="C247" s="6"/>
      <c r="D247" s="35"/>
      <c r="E247" s="36"/>
      <c r="F247" s="36"/>
      <c r="G247" s="36"/>
      <c r="H247" s="102"/>
      <c r="I247" s="113"/>
      <c r="J247" s="113"/>
      <c r="K247" s="125"/>
    </row>
    <row r="248" spans="1:11" ht="15" x14ac:dyDescent="0.25">
      <c r="A248" s="15"/>
      <c r="B248" s="11"/>
      <c r="C248" s="6"/>
      <c r="D248" s="35"/>
      <c r="E248" s="36"/>
      <c r="F248" s="36"/>
      <c r="G248" s="36"/>
      <c r="H248" s="102"/>
      <c r="I248" s="113"/>
      <c r="J248" s="113"/>
      <c r="K248" s="125"/>
    </row>
    <row r="249" spans="1:11" ht="15" x14ac:dyDescent="0.25">
      <c r="A249" s="16"/>
      <c r="B249" s="8"/>
      <c r="C249" s="17" t="s">
        <v>35</v>
      </c>
      <c r="D249" s="9"/>
      <c r="E249" s="19">
        <f>SUM(E243:E248)</f>
        <v>0</v>
      </c>
      <c r="F249" s="19">
        <f t="shared" ref="F249" si="146">SUM(F243:F248)</f>
        <v>0</v>
      </c>
      <c r="G249" s="19">
        <f t="shared" ref="G249" si="147">SUM(G243:G248)</f>
        <v>0</v>
      </c>
      <c r="H249" s="103">
        <f t="shared" ref="H249" si="148">SUM(H243:H248)</f>
        <v>0</v>
      </c>
      <c r="I249" s="114">
        <f t="shared" ref="I249" si="149">SUM(I243:I248)</f>
        <v>0</v>
      </c>
      <c r="J249" s="114"/>
      <c r="K249" s="126">
        <f t="shared" ref="K249" ca="1" si="150">SUM(K243:K251)</f>
        <v>0</v>
      </c>
    </row>
    <row r="250" spans="1:11" ht="15" x14ac:dyDescent="0.25">
      <c r="A250" s="14">
        <f>A216</f>
        <v>6</v>
      </c>
      <c r="B250" s="10" t="s">
        <v>33</v>
      </c>
      <c r="C250" s="12" t="s">
        <v>34</v>
      </c>
      <c r="D250" s="35"/>
      <c r="E250" s="36"/>
      <c r="F250" s="36"/>
      <c r="G250" s="36"/>
      <c r="H250" s="102"/>
      <c r="I250" s="113"/>
      <c r="J250" s="113"/>
      <c r="K250" s="125"/>
    </row>
    <row r="251" spans="1:11" ht="15" x14ac:dyDescent="0.25">
      <c r="A251" s="15"/>
      <c r="B251" s="11"/>
      <c r="C251" s="12" t="s">
        <v>31</v>
      </c>
      <c r="D251" s="35"/>
      <c r="E251" s="36"/>
      <c r="F251" s="36"/>
      <c r="G251" s="36"/>
      <c r="H251" s="102"/>
      <c r="I251" s="113"/>
      <c r="J251" s="113"/>
      <c r="K251" s="125"/>
    </row>
    <row r="252" spans="1:11" ht="15" x14ac:dyDescent="0.25">
      <c r="A252" s="15"/>
      <c r="B252" s="11"/>
      <c r="C252" s="12" t="s">
        <v>27</v>
      </c>
      <c r="D252" s="35"/>
      <c r="E252" s="36"/>
      <c r="F252" s="36"/>
      <c r="G252" s="36"/>
      <c r="H252" s="102"/>
      <c r="I252" s="113"/>
      <c r="J252" s="113"/>
      <c r="K252" s="125"/>
    </row>
    <row r="253" spans="1:11" ht="15" x14ac:dyDescent="0.25">
      <c r="A253" s="15"/>
      <c r="B253" s="11"/>
      <c r="C253" s="12" t="s">
        <v>20</v>
      </c>
      <c r="D253" s="35"/>
      <c r="E253" s="36"/>
      <c r="F253" s="36"/>
      <c r="G253" s="36"/>
      <c r="H253" s="102"/>
      <c r="I253" s="113"/>
      <c r="J253" s="113"/>
      <c r="K253" s="125"/>
    </row>
    <row r="254" spans="1:11" ht="15" x14ac:dyDescent="0.25">
      <c r="A254" s="15"/>
      <c r="B254" s="11"/>
      <c r="C254" s="6"/>
      <c r="D254" s="35"/>
      <c r="E254" s="36"/>
      <c r="F254" s="36"/>
      <c r="G254" s="36"/>
      <c r="H254" s="102"/>
      <c r="I254" s="113"/>
      <c r="J254" s="113"/>
      <c r="K254" s="125"/>
    </row>
    <row r="255" spans="1:11" ht="15" x14ac:dyDescent="0.25">
      <c r="A255" s="15"/>
      <c r="B255" s="11"/>
      <c r="C255" s="6"/>
      <c r="D255" s="35"/>
      <c r="E255" s="36"/>
      <c r="F255" s="36"/>
      <c r="G255" s="36"/>
      <c r="H255" s="102"/>
      <c r="I255" s="113"/>
      <c r="J255" s="113"/>
      <c r="K255" s="125"/>
    </row>
    <row r="256" spans="1:11" ht="15" x14ac:dyDescent="0.25">
      <c r="A256" s="16"/>
      <c r="B256" s="8"/>
      <c r="C256" s="18" t="s">
        <v>35</v>
      </c>
      <c r="D256" s="9"/>
      <c r="E256" s="19">
        <f>SUM(E250:E255)</f>
        <v>0</v>
      </c>
      <c r="F256" s="19">
        <f t="shared" ref="F256" si="151">SUM(F250:F255)</f>
        <v>0</v>
      </c>
      <c r="G256" s="19">
        <f t="shared" ref="G256" si="152">SUM(G250:G255)</f>
        <v>0</v>
      </c>
      <c r="H256" s="103">
        <f t="shared" ref="H256" si="153">SUM(H250:H255)</f>
        <v>0</v>
      </c>
      <c r="I256" s="114">
        <f t="shared" ref="I256" si="154">SUM(I250:I255)</f>
        <v>0</v>
      </c>
      <c r="J256" s="114"/>
      <c r="K256" s="126">
        <f t="shared" ref="K256" ca="1" si="155">SUM(K250:K258)</f>
        <v>0</v>
      </c>
    </row>
    <row r="257" spans="1:11" ht="15.75" customHeight="1" thickBot="1" x14ac:dyDescent="0.25">
      <c r="A257" s="24">
        <f>A216</f>
        <v>6</v>
      </c>
      <c r="B257" s="87" t="s">
        <v>4</v>
      </c>
      <c r="C257" s="88"/>
      <c r="D257" s="25"/>
      <c r="E257" s="26">
        <f>E223+E227+E237+E242+E249+E256</f>
        <v>0</v>
      </c>
      <c r="F257" s="26">
        <f t="shared" ref="F257" si="156">F223+F227+F237+F242+F249+F256</f>
        <v>61.659999999999989</v>
      </c>
      <c r="G257" s="26">
        <f t="shared" ref="G257" si="157">G223+G227+G237+G242+G249+G256</f>
        <v>74.540000000000006</v>
      </c>
      <c r="H257" s="107">
        <f t="shared" ref="H257" si="158">H223+H227+H237+H242+H249+H256</f>
        <v>204.30000000000004</v>
      </c>
      <c r="I257" s="117">
        <f t="shared" ref="I257" si="159">I223+I227+I237+I242+I249+I256</f>
        <v>1755.23</v>
      </c>
      <c r="J257" s="117"/>
      <c r="K257" s="158">
        <f>K242+K237+K227+K223</f>
        <v>342.21999999999997</v>
      </c>
    </row>
    <row r="258" spans="1:11" ht="15" x14ac:dyDescent="0.25">
      <c r="A258" s="20">
        <v>7</v>
      </c>
      <c r="B258" s="21" t="s">
        <v>16</v>
      </c>
      <c r="C258" s="5" t="s">
        <v>193</v>
      </c>
      <c r="D258" s="42" t="s">
        <v>123</v>
      </c>
      <c r="E258" s="53">
        <v>1.2500000000000001E-2</v>
      </c>
      <c r="F258" s="47">
        <v>0.72</v>
      </c>
      <c r="G258" s="47">
        <v>3.76</v>
      </c>
      <c r="H258" s="100">
        <v>3.44</v>
      </c>
      <c r="I258" s="111">
        <v>52.8</v>
      </c>
      <c r="J258" s="138">
        <v>27</v>
      </c>
      <c r="K258" s="130">
        <v>50.77</v>
      </c>
    </row>
    <row r="259" spans="1:11" ht="15" x14ac:dyDescent="0.25">
      <c r="A259" s="15"/>
      <c r="B259" s="11"/>
      <c r="C259" s="6" t="s">
        <v>70</v>
      </c>
      <c r="D259" s="42" t="s">
        <v>124</v>
      </c>
      <c r="E259" s="146" t="s">
        <v>126</v>
      </c>
      <c r="F259" s="47">
        <v>9.2899999999999991</v>
      </c>
      <c r="G259" s="47">
        <v>10.01</v>
      </c>
      <c r="H259" s="100">
        <v>22.71</v>
      </c>
      <c r="I259" s="111">
        <v>218</v>
      </c>
      <c r="J259" s="138">
        <v>204</v>
      </c>
      <c r="K259" s="131">
        <v>35.79</v>
      </c>
    </row>
    <row r="260" spans="1:11" ht="15" x14ac:dyDescent="0.25">
      <c r="A260" s="15"/>
      <c r="B260" s="11"/>
      <c r="C260" s="7"/>
      <c r="D260" s="42"/>
      <c r="E260" s="54"/>
      <c r="F260" s="47"/>
      <c r="G260" s="47"/>
      <c r="H260" s="100"/>
      <c r="I260" s="111"/>
      <c r="J260" s="139"/>
      <c r="K260" s="125"/>
    </row>
    <row r="261" spans="1:11" ht="15" x14ac:dyDescent="0.25">
      <c r="A261" s="15"/>
      <c r="B261" s="11"/>
      <c r="C261" s="7" t="s">
        <v>19</v>
      </c>
      <c r="D261" s="42" t="s">
        <v>125</v>
      </c>
      <c r="E261" s="146" t="s">
        <v>96</v>
      </c>
      <c r="F261" s="47">
        <v>3.14</v>
      </c>
      <c r="G261" s="47">
        <v>7.52</v>
      </c>
      <c r="H261" s="100">
        <v>19.78</v>
      </c>
      <c r="I261" s="111">
        <v>136</v>
      </c>
      <c r="J261" s="138">
        <v>1</v>
      </c>
      <c r="K261" s="127">
        <v>12.8</v>
      </c>
    </row>
    <row r="262" spans="1:11" ht="15" x14ac:dyDescent="0.25">
      <c r="A262" s="15"/>
      <c r="B262" s="11"/>
      <c r="C262" s="7" t="s">
        <v>191</v>
      </c>
      <c r="D262" s="42" t="s">
        <v>43</v>
      </c>
      <c r="E262" s="54">
        <v>5.0000000000000001E-3</v>
      </c>
      <c r="F262" s="47">
        <v>6.14</v>
      </c>
      <c r="G262" s="47">
        <v>8.66</v>
      </c>
      <c r="H262" s="100">
        <v>15.36</v>
      </c>
      <c r="I262" s="111">
        <v>173.86</v>
      </c>
      <c r="J262" s="139">
        <v>10</v>
      </c>
      <c r="K262" s="132">
        <v>9.3699999999999992</v>
      </c>
    </row>
    <row r="263" spans="1:11" ht="15" x14ac:dyDescent="0.25">
      <c r="A263" s="15"/>
      <c r="B263" s="11"/>
      <c r="C263" s="6"/>
      <c r="D263" s="35"/>
      <c r="E263" s="97"/>
      <c r="F263" s="36"/>
      <c r="G263" s="36"/>
      <c r="H263" s="102"/>
      <c r="I263" s="113"/>
      <c r="J263" s="113"/>
      <c r="K263" s="125"/>
    </row>
    <row r="264" spans="1:11" ht="15" x14ac:dyDescent="0.25">
      <c r="A264" s="15"/>
      <c r="B264" s="11"/>
      <c r="C264" s="6"/>
      <c r="D264" s="35"/>
      <c r="E264" s="36"/>
      <c r="F264" s="36"/>
      <c r="G264" s="36"/>
      <c r="H264" s="102"/>
      <c r="I264" s="113"/>
      <c r="J264" s="113"/>
      <c r="K264" s="125"/>
    </row>
    <row r="265" spans="1:11" ht="15" x14ac:dyDescent="0.25">
      <c r="A265" s="16"/>
      <c r="B265" s="8"/>
      <c r="C265" s="17" t="s">
        <v>35</v>
      </c>
      <c r="D265" s="9"/>
      <c r="E265" s="19">
        <v>0</v>
      </c>
      <c r="F265" s="19">
        <f t="shared" ref="F265" si="160">SUM(F258:F264)</f>
        <v>19.29</v>
      </c>
      <c r="G265" s="19">
        <f t="shared" ref="G265" si="161">SUM(G258:G264)</f>
        <v>29.95</v>
      </c>
      <c r="H265" s="103">
        <f t="shared" ref="H265" si="162">SUM(H258:H264)</f>
        <v>61.290000000000006</v>
      </c>
      <c r="I265" s="114">
        <f t="shared" ref="I265" si="163">SUM(I258:I264)</f>
        <v>580.66000000000008</v>
      </c>
      <c r="J265" s="114"/>
      <c r="K265" s="126">
        <f t="shared" si="133"/>
        <v>108.73</v>
      </c>
    </row>
    <row r="266" spans="1:11" ht="15" x14ac:dyDescent="0.25">
      <c r="A266" s="14">
        <f>A258</f>
        <v>7</v>
      </c>
      <c r="B266" s="10" t="s">
        <v>21</v>
      </c>
      <c r="C266" s="12"/>
      <c r="D266" s="35"/>
      <c r="E266" s="36"/>
      <c r="F266" s="36"/>
      <c r="G266" s="36"/>
      <c r="H266" s="37"/>
      <c r="I266" s="113"/>
      <c r="J266" s="113"/>
      <c r="K266" s="125"/>
    </row>
    <row r="267" spans="1:11" ht="15" x14ac:dyDescent="0.25">
      <c r="A267" s="15"/>
      <c r="B267" s="11"/>
      <c r="C267" s="6" t="s">
        <v>84</v>
      </c>
      <c r="D267" s="35" t="s">
        <v>127</v>
      </c>
      <c r="E267" s="96" t="s">
        <v>128</v>
      </c>
      <c r="F267" s="68">
        <v>0</v>
      </c>
      <c r="G267" s="68">
        <v>0</v>
      </c>
      <c r="H267" s="101">
        <v>23</v>
      </c>
      <c r="I267" s="113">
        <v>92</v>
      </c>
      <c r="J267" s="113"/>
      <c r="K267" s="131">
        <v>53.96</v>
      </c>
    </row>
    <row r="268" spans="1:11" ht="15" x14ac:dyDescent="0.25">
      <c r="A268" s="15"/>
      <c r="B268" s="11"/>
      <c r="C268" s="6"/>
      <c r="D268" s="35"/>
      <c r="E268" s="36"/>
      <c r="F268" s="36"/>
      <c r="G268" s="36"/>
      <c r="H268" s="102"/>
      <c r="I268" s="113"/>
      <c r="J268" s="113"/>
      <c r="K268" s="125"/>
    </row>
    <row r="269" spans="1:11" ht="15" x14ac:dyDescent="0.25">
      <c r="A269" s="16"/>
      <c r="B269" s="8"/>
      <c r="C269" s="17" t="s">
        <v>35</v>
      </c>
      <c r="D269" s="9"/>
      <c r="E269" s="19">
        <f>SUM(E266:E268)</f>
        <v>0</v>
      </c>
      <c r="F269" s="19">
        <f t="shared" ref="F269" si="164">SUM(F266:F268)</f>
        <v>0</v>
      </c>
      <c r="G269" s="19">
        <f t="shared" ref="G269" si="165">SUM(G266:G268)</f>
        <v>0</v>
      </c>
      <c r="H269" s="103">
        <f t="shared" ref="H269" si="166">SUM(H266:H268)</f>
        <v>23</v>
      </c>
      <c r="I269" s="114">
        <f t="shared" ref="I269" si="167">SUM(I266:I268)</f>
        <v>92</v>
      </c>
      <c r="J269" s="114"/>
      <c r="K269" s="126">
        <f>SUM(K267:K268)</f>
        <v>53.96</v>
      </c>
    </row>
    <row r="270" spans="1:11" ht="30" x14ac:dyDescent="0.25">
      <c r="A270" s="14">
        <f>A258</f>
        <v>7</v>
      </c>
      <c r="B270" s="10" t="s">
        <v>22</v>
      </c>
      <c r="C270" s="7" t="s">
        <v>23</v>
      </c>
      <c r="D270" s="57" t="s">
        <v>119</v>
      </c>
      <c r="E270" s="72">
        <v>1.2500000000000001E-2</v>
      </c>
      <c r="F270" s="68">
        <v>5.59</v>
      </c>
      <c r="G270" s="68">
        <v>4.18</v>
      </c>
      <c r="H270" s="101">
        <v>5.19</v>
      </c>
      <c r="I270" s="112">
        <v>100.32</v>
      </c>
      <c r="J270" s="140">
        <v>76</v>
      </c>
      <c r="K270" s="132">
        <v>42.29</v>
      </c>
    </row>
    <row r="271" spans="1:11" ht="15" x14ac:dyDescent="0.25">
      <c r="A271" s="15"/>
      <c r="B271" s="11"/>
      <c r="C271" s="7" t="s">
        <v>24</v>
      </c>
      <c r="D271" s="42" t="s">
        <v>120</v>
      </c>
      <c r="E271" s="54" t="s">
        <v>64</v>
      </c>
      <c r="F271" s="47">
        <v>2.95</v>
      </c>
      <c r="G271" s="47">
        <v>4.2699999999999996</v>
      </c>
      <c r="H271" s="100">
        <v>14.07</v>
      </c>
      <c r="I271" s="111">
        <v>107.5</v>
      </c>
      <c r="J271" s="139">
        <v>98</v>
      </c>
      <c r="K271" s="132">
        <v>34.75</v>
      </c>
    </row>
    <row r="272" spans="1:11" ht="15" x14ac:dyDescent="0.25">
      <c r="A272" s="15"/>
      <c r="B272" s="11"/>
      <c r="C272" s="7" t="s">
        <v>25</v>
      </c>
      <c r="D272" s="58" t="s">
        <v>121</v>
      </c>
      <c r="E272" s="54">
        <v>4.0000000000000001E-3</v>
      </c>
      <c r="F272" s="47">
        <v>16.2</v>
      </c>
      <c r="G272" s="47">
        <v>10</v>
      </c>
      <c r="H272" s="100">
        <v>27.75</v>
      </c>
      <c r="I272" s="111">
        <v>270</v>
      </c>
      <c r="J272" s="139">
        <v>436</v>
      </c>
      <c r="K272" s="132">
        <v>80.73</v>
      </c>
    </row>
    <row r="273" spans="1:11" ht="15" x14ac:dyDescent="0.25">
      <c r="A273" s="15"/>
      <c r="B273" s="11"/>
      <c r="C273" s="7" t="s">
        <v>26</v>
      </c>
      <c r="D273" s="59"/>
      <c r="E273" s="73"/>
      <c r="F273" s="44"/>
      <c r="G273" s="44"/>
      <c r="H273" s="104"/>
      <c r="I273" s="111"/>
      <c r="J273" s="141"/>
      <c r="K273" s="136"/>
    </row>
    <row r="274" spans="1:11" ht="15" x14ac:dyDescent="0.25">
      <c r="A274" s="15"/>
      <c r="B274" s="11"/>
      <c r="C274" s="7" t="s">
        <v>27</v>
      </c>
      <c r="D274" s="42" t="s">
        <v>122</v>
      </c>
      <c r="E274" s="54">
        <v>5.0000000000000001E-3</v>
      </c>
      <c r="F274" s="47">
        <v>0.6</v>
      </c>
      <c r="G274" s="47">
        <v>0</v>
      </c>
      <c r="H274" s="100">
        <v>29</v>
      </c>
      <c r="I274" s="111">
        <v>107.54</v>
      </c>
      <c r="J274" s="139">
        <v>348</v>
      </c>
      <c r="K274" s="132">
        <v>12.39</v>
      </c>
    </row>
    <row r="275" spans="1:11" ht="15" x14ac:dyDescent="0.25">
      <c r="A275" s="15"/>
      <c r="B275" s="11"/>
      <c r="C275" s="7" t="s">
        <v>28</v>
      </c>
      <c r="D275" s="42" t="s">
        <v>53</v>
      </c>
      <c r="E275" s="54">
        <v>0.02</v>
      </c>
      <c r="F275" s="47">
        <v>3.3</v>
      </c>
      <c r="G275" s="47">
        <v>0.6</v>
      </c>
      <c r="H275" s="100">
        <v>16.7</v>
      </c>
      <c r="I275" s="111">
        <v>87</v>
      </c>
      <c r="J275" s="113"/>
      <c r="K275" s="127">
        <v>5.2</v>
      </c>
    </row>
    <row r="276" spans="1:11" ht="15" x14ac:dyDescent="0.25">
      <c r="A276" s="15"/>
      <c r="B276" s="11"/>
      <c r="C276" s="7" t="s">
        <v>29</v>
      </c>
      <c r="D276" s="42" t="s">
        <v>54</v>
      </c>
      <c r="E276" s="54">
        <v>2.5000000000000001E-2</v>
      </c>
      <c r="F276" s="47">
        <v>3.04</v>
      </c>
      <c r="G276" s="47">
        <v>0.32</v>
      </c>
      <c r="H276" s="100">
        <v>19.68</v>
      </c>
      <c r="I276" s="111">
        <v>94.4</v>
      </c>
      <c r="J276" s="113"/>
      <c r="K276" s="132">
        <v>4.75</v>
      </c>
    </row>
    <row r="277" spans="1:11" ht="15" x14ac:dyDescent="0.25">
      <c r="A277" s="15"/>
      <c r="B277" s="11"/>
      <c r="C277" s="6"/>
      <c r="D277" s="35"/>
      <c r="E277" s="36"/>
      <c r="F277" s="36"/>
      <c r="G277" s="36"/>
      <c r="H277" s="102"/>
      <c r="I277" s="113"/>
      <c r="J277" s="113"/>
      <c r="K277" s="125"/>
    </row>
    <row r="278" spans="1:11" ht="15" x14ac:dyDescent="0.25">
      <c r="A278" s="15"/>
      <c r="B278" s="11"/>
      <c r="C278" s="6"/>
      <c r="D278" s="35"/>
      <c r="E278" s="36"/>
      <c r="F278" s="36"/>
      <c r="G278" s="36"/>
      <c r="H278" s="102"/>
      <c r="I278" s="113"/>
      <c r="J278" s="113"/>
      <c r="K278" s="125"/>
    </row>
    <row r="279" spans="1:11" ht="15" x14ac:dyDescent="0.25">
      <c r="A279" s="16"/>
      <c r="B279" s="8"/>
      <c r="C279" s="17" t="s">
        <v>35</v>
      </c>
      <c r="D279" s="9"/>
      <c r="E279" s="19">
        <v>0</v>
      </c>
      <c r="F279" s="19">
        <f t="shared" ref="F279" si="168">SUM(F270:F278)</f>
        <v>31.68</v>
      </c>
      <c r="G279" s="19">
        <f t="shared" ref="G279" si="169">SUM(G270:G278)</f>
        <v>19.37</v>
      </c>
      <c r="H279" s="103">
        <f t="shared" ref="H279" si="170">SUM(H270:H278)</f>
        <v>112.39000000000001</v>
      </c>
      <c r="I279" s="114">
        <f t="shared" ref="I279" si="171">SUM(I270:I278)</f>
        <v>766.76</v>
      </c>
      <c r="J279" s="114"/>
      <c r="K279" s="133">
        <f>SUM(K270:K278)</f>
        <v>180.10999999999996</v>
      </c>
    </row>
    <row r="280" spans="1:11" ht="15" x14ac:dyDescent="0.25">
      <c r="A280" s="14">
        <f>A258</f>
        <v>7</v>
      </c>
      <c r="B280" s="10" t="s">
        <v>30</v>
      </c>
      <c r="C280" s="12" t="s">
        <v>31</v>
      </c>
      <c r="D280" s="59" t="s">
        <v>118</v>
      </c>
      <c r="E280" s="147">
        <v>0.02</v>
      </c>
      <c r="F280" s="98">
        <v>3.8</v>
      </c>
      <c r="G280" s="98">
        <v>5.0999999999999996</v>
      </c>
      <c r="H280" s="105">
        <v>27.4</v>
      </c>
      <c r="I280" s="115">
        <v>171</v>
      </c>
      <c r="J280" s="141">
        <v>45</v>
      </c>
      <c r="K280" s="131">
        <v>15.61</v>
      </c>
    </row>
    <row r="281" spans="1:11" ht="15" x14ac:dyDescent="0.25">
      <c r="A281" s="15"/>
      <c r="B281" s="11"/>
      <c r="C281" s="12" t="s">
        <v>27</v>
      </c>
      <c r="D281" s="61" t="s">
        <v>56</v>
      </c>
      <c r="E281" s="75">
        <v>5.0000000000000001E-3</v>
      </c>
      <c r="F281" s="64">
        <v>10</v>
      </c>
      <c r="G281" s="64">
        <v>6.4</v>
      </c>
      <c r="H281" s="106">
        <v>7</v>
      </c>
      <c r="I281" s="116">
        <v>136</v>
      </c>
      <c r="J281" s="142">
        <v>965</v>
      </c>
      <c r="K281" s="131">
        <v>23.16</v>
      </c>
    </row>
    <row r="282" spans="1:11" ht="15" x14ac:dyDescent="0.25">
      <c r="A282" s="15"/>
      <c r="B282" s="11"/>
      <c r="C282" s="6"/>
      <c r="D282" s="35"/>
      <c r="E282" s="36"/>
      <c r="F282" s="36"/>
      <c r="G282" s="36"/>
      <c r="H282" s="102"/>
      <c r="I282" s="113"/>
      <c r="J282" s="113"/>
      <c r="K282" s="125"/>
    </row>
    <row r="283" spans="1:11" ht="15" x14ac:dyDescent="0.25">
      <c r="A283" s="15"/>
      <c r="B283" s="11"/>
      <c r="C283" s="6"/>
      <c r="D283" s="35"/>
      <c r="E283" s="36"/>
      <c r="F283" s="36"/>
      <c r="G283" s="36"/>
      <c r="H283" s="102"/>
      <c r="I283" s="113"/>
      <c r="J283" s="113"/>
      <c r="K283" s="125"/>
    </row>
    <row r="284" spans="1:11" ht="15" x14ac:dyDescent="0.25">
      <c r="A284" s="16"/>
      <c r="B284" s="8"/>
      <c r="C284" s="17" t="s">
        <v>35</v>
      </c>
      <c r="D284" s="9"/>
      <c r="E284" s="19">
        <v>0</v>
      </c>
      <c r="F284" s="19">
        <f t="shared" ref="F284" si="172">SUM(F280:F283)</f>
        <v>13.8</v>
      </c>
      <c r="G284" s="19">
        <f t="shared" ref="G284" si="173">SUM(G280:G283)</f>
        <v>11.5</v>
      </c>
      <c r="H284" s="103">
        <f t="shared" ref="H284" si="174">SUM(H280:H283)</f>
        <v>34.4</v>
      </c>
      <c r="I284" s="114">
        <f t="shared" ref="I284" si="175">SUM(I280:I283)</f>
        <v>307</v>
      </c>
      <c r="J284" s="114"/>
      <c r="K284" s="126">
        <f>SUM(K280:K283)</f>
        <v>38.769999999999996</v>
      </c>
    </row>
    <row r="285" spans="1:11" ht="15" x14ac:dyDescent="0.25">
      <c r="A285" s="14">
        <f>A258</f>
        <v>7</v>
      </c>
      <c r="B285" s="10" t="s">
        <v>32</v>
      </c>
      <c r="C285" s="7" t="s">
        <v>17</v>
      </c>
      <c r="D285" s="35"/>
      <c r="E285" s="36"/>
      <c r="F285" s="36"/>
      <c r="G285" s="36"/>
      <c r="H285" s="102"/>
      <c r="I285" s="113"/>
      <c r="J285" s="113"/>
      <c r="K285" s="125"/>
    </row>
    <row r="286" spans="1:11" ht="15" x14ac:dyDescent="0.25">
      <c r="A286" s="15"/>
      <c r="B286" s="11"/>
      <c r="C286" s="7" t="s">
        <v>26</v>
      </c>
      <c r="D286" s="35"/>
      <c r="E286" s="36"/>
      <c r="F286" s="36"/>
      <c r="G286" s="36"/>
      <c r="H286" s="102"/>
      <c r="I286" s="113"/>
      <c r="J286" s="113"/>
      <c r="K286" s="125"/>
    </row>
    <row r="287" spans="1:11" ht="15" x14ac:dyDescent="0.25">
      <c r="A287" s="15"/>
      <c r="B287" s="11"/>
      <c r="C287" s="7" t="s">
        <v>27</v>
      </c>
      <c r="D287" s="35"/>
      <c r="E287" s="36"/>
      <c r="F287" s="36"/>
      <c r="G287" s="36"/>
      <c r="H287" s="102"/>
      <c r="I287" s="113"/>
      <c r="J287" s="113"/>
      <c r="K287" s="125"/>
    </row>
    <row r="288" spans="1:11" ht="15" x14ac:dyDescent="0.25">
      <c r="A288" s="15"/>
      <c r="B288" s="11"/>
      <c r="C288" s="7" t="s">
        <v>19</v>
      </c>
      <c r="D288" s="35"/>
      <c r="E288" s="36"/>
      <c r="F288" s="36"/>
      <c r="G288" s="36"/>
      <c r="H288" s="102"/>
      <c r="I288" s="113"/>
      <c r="J288" s="113"/>
      <c r="K288" s="125"/>
    </row>
    <row r="289" spans="1:11" ht="15" x14ac:dyDescent="0.25">
      <c r="A289" s="15"/>
      <c r="B289" s="11"/>
      <c r="C289" s="6"/>
      <c r="D289" s="35"/>
      <c r="E289" s="36"/>
      <c r="F289" s="36"/>
      <c r="G289" s="36"/>
      <c r="H289" s="102"/>
      <c r="I289" s="113"/>
      <c r="J289" s="113"/>
      <c r="K289" s="125"/>
    </row>
    <row r="290" spans="1:11" ht="15" x14ac:dyDescent="0.25">
      <c r="A290" s="15"/>
      <c r="B290" s="11"/>
      <c r="C290" s="6"/>
      <c r="D290" s="35"/>
      <c r="E290" s="36"/>
      <c r="F290" s="36"/>
      <c r="G290" s="36"/>
      <c r="H290" s="102"/>
      <c r="I290" s="113"/>
      <c r="J290" s="113"/>
      <c r="K290" s="125"/>
    </row>
    <row r="291" spans="1:11" ht="15" x14ac:dyDescent="0.25">
      <c r="A291" s="16"/>
      <c r="B291" s="8"/>
      <c r="C291" s="17" t="s">
        <v>35</v>
      </c>
      <c r="D291" s="9"/>
      <c r="E291" s="19">
        <f>SUM(E285:E290)</f>
        <v>0</v>
      </c>
      <c r="F291" s="19">
        <f t="shared" ref="F291" si="176">SUM(F285:F290)</f>
        <v>0</v>
      </c>
      <c r="G291" s="19">
        <f t="shared" ref="G291" si="177">SUM(G285:G290)</f>
        <v>0</v>
      </c>
      <c r="H291" s="103">
        <f t="shared" ref="H291" si="178">SUM(H285:H290)</f>
        <v>0</v>
      </c>
      <c r="I291" s="114">
        <f t="shared" ref="I291" si="179">SUM(I285:I290)</f>
        <v>0</v>
      </c>
      <c r="J291" s="114"/>
      <c r="K291" s="126">
        <f t="shared" ref="K291" ca="1" si="180">SUM(K285:K293)</f>
        <v>0</v>
      </c>
    </row>
    <row r="292" spans="1:11" ht="15" x14ac:dyDescent="0.25">
      <c r="A292" s="14">
        <f>A258</f>
        <v>7</v>
      </c>
      <c r="B292" s="10" t="s">
        <v>33</v>
      </c>
      <c r="C292" s="12" t="s">
        <v>34</v>
      </c>
      <c r="D292" s="35"/>
      <c r="E292" s="36"/>
      <c r="F292" s="36"/>
      <c r="G292" s="36"/>
      <c r="H292" s="102"/>
      <c r="I292" s="113"/>
      <c r="J292" s="113"/>
      <c r="K292" s="125"/>
    </row>
    <row r="293" spans="1:11" ht="15" x14ac:dyDescent="0.25">
      <c r="A293" s="15"/>
      <c r="B293" s="11"/>
      <c r="C293" s="12" t="s">
        <v>31</v>
      </c>
      <c r="D293" s="35"/>
      <c r="E293" s="36"/>
      <c r="F293" s="36"/>
      <c r="G293" s="36"/>
      <c r="H293" s="102"/>
      <c r="I293" s="113"/>
      <c r="J293" s="113"/>
      <c r="K293" s="125"/>
    </row>
    <row r="294" spans="1:11" ht="15" x14ac:dyDescent="0.25">
      <c r="A294" s="15"/>
      <c r="B294" s="11"/>
      <c r="C294" s="12" t="s">
        <v>27</v>
      </c>
      <c r="D294" s="35"/>
      <c r="E294" s="36"/>
      <c r="F294" s="36"/>
      <c r="G294" s="36"/>
      <c r="H294" s="102"/>
      <c r="I294" s="113"/>
      <c r="J294" s="113"/>
      <c r="K294" s="125"/>
    </row>
    <row r="295" spans="1:11" ht="15" x14ac:dyDescent="0.25">
      <c r="A295" s="15"/>
      <c r="B295" s="11"/>
      <c r="C295" s="12" t="s">
        <v>20</v>
      </c>
      <c r="D295" s="35"/>
      <c r="E295" s="36"/>
      <c r="F295" s="36"/>
      <c r="G295" s="36"/>
      <c r="H295" s="102"/>
      <c r="I295" s="113"/>
      <c r="J295" s="113"/>
      <c r="K295" s="125"/>
    </row>
    <row r="296" spans="1:11" ht="15" x14ac:dyDescent="0.25">
      <c r="A296" s="15"/>
      <c r="B296" s="11"/>
      <c r="C296" s="6"/>
      <c r="D296" s="35"/>
      <c r="E296" s="36"/>
      <c r="F296" s="36"/>
      <c r="G296" s="36"/>
      <c r="H296" s="102"/>
      <c r="I296" s="113"/>
      <c r="J296" s="113"/>
      <c r="K296" s="125"/>
    </row>
    <row r="297" spans="1:11" ht="15" x14ac:dyDescent="0.25">
      <c r="A297" s="15"/>
      <c r="B297" s="11"/>
      <c r="C297" s="6"/>
      <c r="D297" s="35"/>
      <c r="E297" s="36"/>
      <c r="F297" s="36"/>
      <c r="G297" s="36"/>
      <c r="H297" s="102"/>
      <c r="I297" s="113"/>
      <c r="J297" s="113"/>
      <c r="K297" s="125"/>
    </row>
    <row r="298" spans="1:11" ht="15" x14ac:dyDescent="0.25">
      <c r="A298" s="16"/>
      <c r="B298" s="8"/>
      <c r="C298" s="18" t="s">
        <v>35</v>
      </c>
      <c r="D298" s="9"/>
      <c r="E298" s="19">
        <f>SUM(E292:E297)</f>
        <v>0</v>
      </c>
      <c r="F298" s="19">
        <f t="shared" ref="F298" si="181">SUM(F292:F297)</f>
        <v>0</v>
      </c>
      <c r="G298" s="19">
        <f t="shared" ref="G298" si="182">SUM(G292:G297)</f>
        <v>0</v>
      </c>
      <c r="H298" s="103">
        <f t="shared" ref="H298" si="183">SUM(H292:H297)</f>
        <v>0</v>
      </c>
      <c r="I298" s="114">
        <f t="shared" ref="I298" si="184">SUM(I292:I297)</f>
        <v>0</v>
      </c>
      <c r="J298" s="114"/>
      <c r="K298" s="126">
        <f t="shared" ref="K298" ca="1" si="185">SUM(K292:K300)</f>
        <v>0</v>
      </c>
    </row>
    <row r="299" spans="1:11" ht="15.75" customHeight="1" thickBot="1" x14ac:dyDescent="0.25">
      <c r="A299" s="24">
        <f>A258</f>
        <v>7</v>
      </c>
      <c r="B299" s="87" t="s">
        <v>4</v>
      </c>
      <c r="C299" s="88"/>
      <c r="D299" s="25"/>
      <c r="E299" s="26">
        <f>E265+E269+E279+E284+E291+E298</f>
        <v>0</v>
      </c>
      <c r="F299" s="26">
        <f t="shared" ref="F299" si="186">F265+F269+F279+F284+F291+F298</f>
        <v>64.77</v>
      </c>
      <c r="G299" s="26">
        <f t="shared" ref="G299" si="187">G265+G269+G279+G284+G291+G298</f>
        <v>60.82</v>
      </c>
      <c r="H299" s="107">
        <f t="shared" ref="H299" si="188">H265+H269+H279+H284+H291+H298</f>
        <v>231.08</v>
      </c>
      <c r="I299" s="117">
        <f t="shared" ref="I299" si="189">I265+I269+I279+I284+I291+I298</f>
        <v>1746.42</v>
      </c>
      <c r="J299" s="117"/>
      <c r="K299" s="158">
        <f>K284+K279+K269+K265</f>
        <v>381.56999999999994</v>
      </c>
    </row>
    <row r="300" spans="1:11" ht="15" x14ac:dyDescent="0.25">
      <c r="A300" s="20">
        <v>8</v>
      </c>
      <c r="B300" s="21" t="s">
        <v>16</v>
      </c>
      <c r="C300" s="5" t="s">
        <v>193</v>
      </c>
      <c r="D300" s="42" t="s">
        <v>132</v>
      </c>
      <c r="E300" s="53">
        <v>1.2500000000000001E-2</v>
      </c>
      <c r="F300" s="47">
        <v>0.85</v>
      </c>
      <c r="G300" s="47">
        <v>6.65</v>
      </c>
      <c r="H300" s="100">
        <v>2.5499999999999998</v>
      </c>
      <c r="I300" s="111">
        <v>74</v>
      </c>
      <c r="J300" s="138">
        <v>101</v>
      </c>
      <c r="K300" s="135">
        <v>18.07</v>
      </c>
    </row>
    <row r="301" spans="1:11" ht="15" x14ac:dyDescent="0.25">
      <c r="A301" s="15"/>
      <c r="B301" s="11"/>
      <c r="C301" s="6" t="s">
        <v>70</v>
      </c>
      <c r="D301" s="42" t="s">
        <v>133</v>
      </c>
      <c r="E301" s="36" t="s">
        <v>128</v>
      </c>
      <c r="F301" s="47">
        <v>6.3</v>
      </c>
      <c r="G301" s="47">
        <v>3.64</v>
      </c>
      <c r="H301" s="100">
        <v>40.92</v>
      </c>
      <c r="I301" s="111">
        <v>191</v>
      </c>
      <c r="J301" s="138">
        <v>406</v>
      </c>
      <c r="K301" s="132">
        <v>17.23</v>
      </c>
    </row>
    <row r="302" spans="1:11" ht="15" x14ac:dyDescent="0.25">
      <c r="A302" s="15"/>
      <c r="B302" s="11"/>
      <c r="C302" s="7" t="s">
        <v>192</v>
      </c>
      <c r="D302" s="42" t="s">
        <v>134</v>
      </c>
      <c r="E302" s="54">
        <v>2.5000000000000001E-2</v>
      </c>
      <c r="F302" s="47">
        <v>5.0999999999999996</v>
      </c>
      <c r="G302" s="47">
        <v>4.5999999999999996</v>
      </c>
      <c r="H302" s="100">
        <v>0.3</v>
      </c>
      <c r="I302" s="111">
        <v>63</v>
      </c>
      <c r="J302" s="139">
        <v>209</v>
      </c>
      <c r="K302" s="132">
        <v>19.57</v>
      </c>
    </row>
    <row r="303" spans="1:11" ht="15" x14ac:dyDescent="0.25">
      <c r="A303" s="15"/>
      <c r="B303" s="11"/>
      <c r="C303" s="7"/>
      <c r="D303" s="42"/>
      <c r="E303" s="36"/>
      <c r="F303" s="47"/>
      <c r="G303" s="47"/>
      <c r="H303" s="100"/>
      <c r="I303" s="111"/>
      <c r="J303" s="138"/>
      <c r="K303" s="136"/>
    </row>
    <row r="304" spans="1:11" ht="15" x14ac:dyDescent="0.25">
      <c r="A304" s="15"/>
      <c r="B304" s="11"/>
      <c r="C304" s="7" t="s">
        <v>191</v>
      </c>
      <c r="D304" s="42" t="s">
        <v>135</v>
      </c>
      <c r="E304" s="36" t="s">
        <v>85</v>
      </c>
      <c r="F304" s="47">
        <v>0.4</v>
      </c>
      <c r="G304" s="47">
        <v>0</v>
      </c>
      <c r="H304" s="100">
        <v>7</v>
      </c>
      <c r="I304" s="111">
        <v>30.2</v>
      </c>
      <c r="J304" s="139">
        <v>376</v>
      </c>
      <c r="K304" s="132">
        <v>4.71</v>
      </c>
    </row>
    <row r="305" spans="1:11" ht="15" x14ac:dyDescent="0.25">
      <c r="A305" s="15"/>
      <c r="B305" s="11"/>
      <c r="C305" s="6"/>
      <c r="D305" s="35"/>
      <c r="E305" s="36"/>
      <c r="F305" s="97"/>
      <c r="G305" s="97"/>
      <c r="H305" s="144"/>
      <c r="I305" s="145"/>
      <c r="J305" s="113"/>
      <c r="K305" s="125"/>
    </row>
    <row r="306" spans="1:11" ht="15" x14ac:dyDescent="0.25">
      <c r="A306" s="15"/>
      <c r="B306" s="11"/>
      <c r="C306" s="6"/>
      <c r="D306" s="35"/>
      <c r="E306" s="36"/>
      <c r="F306" s="36"/>
      <c r="G306" s="36"/>
      <c r="H306" s="102"/>
      <c r="I306" s="113"/>
      <c r="J306" s="113"/>
      <c r="K306" s="125"/>
    </row>
    <row r="307" spans="1:11" ht="15" x14ac:dyDescent="0.25">
      <c r="A307" s="16"/>
      <c r="B307" s="8"/>
      <c r="C307" s="17" t="s">
        <v>35</v>
      </c>
      <c r="D307" s="9"/>
      <c r="E307" s="19">
        <v>0</v>
      </c>
      <c r="F307" s="19">
        <f t="shared" ref="F307" si="190">SUM(F300:F306)</f>
        <v>12.65</v>
      </c>
      <c r="G307" s="19">
        <f t="shared" ref="G307" si="191">SUM(G300:G306)</f>
        <v>14.89</v>
      </c>
      <c r="H307" s="103">
        <f t="shared" ref="H307" si="192">SUM(H300:H306)</f>
        <v>50.769999999999996</v>
      </c>
      <c r="I307" s="114">
        <f t="shared" ref="I307" si="193">SUM(I300:I306)</f>
        <v>358.2</v>
      </c>
      <c r="J307" s="114"/>
      <c r="K307" s="126">
        <f t="shared" ref="K307:K349" si="194">SUM(K300:K306)</f>
        <v>59.58</v>
      </c>
    </row>
    <row r="308" spans="1:11" ht="15" x14ac:dyDescent="0.25">
      <c r="A308" s="14">
        <v>8</v>
      </c>
      <c r="B308" s="10" t="s">
        <v>21</v>
      </c>
      <c r="C308" s="12"/>
      <c r="D308" s="35"/>
      <c r="E308" s="36"/>
      <c r="F308" s="36"/>
      <c r="G308" s="36"/>
      <c r="H308" s="102"/>
      <c r="I308" s="113"/>
      <c r="J308" s="113"/>
      <c r="K308" s="125"/>
    </row>
    <row r="309" spans="1:11" ht="15" x14ac:dyDescent="0.25">
      <c r="A309" s="15"/>
      <c r="B309" s="11"/>
      <c r="C309" s="6" t="s">
        <v>84</v>
      </c>
      <c r="D309" s="35" t="s">
        <v>136</v>
      </c>
      <c r="E309" s="36" t="s">
        <v>128</v>
      </c>
      <c r="F309" s="47">
        <v>2.9</v>
      </c>
      <c r="G309" s="47">
        <v>3.2</v>
      </c>
      <c r="H309" s="100">
        <v>19</v>
      </c>
      <c r="I309" s="111">
        <v>120</v>
      </c>
      <c r="J309" s="113"/>
      <c r="K309" s="131">
        <v>53.83</v>
      </c>
    </row>
    <row r="310" spans="1:11" ht="15" x14ac:dyDescent="0.25">
      <c r="A310" s="15"/>
      <c r="B310" s="11"/>
      <c r="C310" s="6"/>
      <c r="D310" s="35"/>
      <c r="E310" s="36"/>
      <c r="F310" s="97"/>
      <c r="G310" s="97"/>
      <c r="H310" s="144"/>
      <c r="I310" s="145"/>
      <c r="J310" s="113"/>
      <c r="K310" s="125"/>
    </row>
    <row r="311" spans="1:11" ht="15" x14ac:dyDescent="0.25">
      <c r="A311" s="16"/>
      <c r="B311" s="8"/>
      <c r="C311" s="17" t="s">
        <v>35</v>
      </c>
      <c r="D311" s="9"/>
      <c r="E311" s="19">
        <f>SUM(E308:E310)</f>
        <v>0</v>
      </c>
      <c r="F311" s="19">
        <f t="shared" ref="F311" si="195">SUM(F308:F310)</f>
        <v>2.9</v>
      </c>
      <c r="G311" s="19">
        <f t="shared" ref="G311" si="196">SUM(G308:G310)</f>
        <v>3.2</v>
      </c>
      <c r="H311" s="103">
        <f t="shared" ref="H311" si="197">SUM(H308:H310)</f>
        <v>19</v>
      </c>
      <c r="I311" s="114">
        <f t="shared" ref="I311" si="198">SUM(I308:I310)</f>
        <v>120</v>
      </c>
      <c r="J311" s="114"/>
      <c r="K311" s="126">
        <f>SUM(K309:K310)</f>
        <v>53.83</v>
      </c>
    </row>
    <row r="312" spans="1:11" ht="15" x14ac:dyDescent="0.25">
      <c r="A312" s="14">
        <f>A300</f>
        <v>8</v>
      </c>
      <c r="B312" s="10" t="s">
        <v>22</v>
      </c>
      <c r="C312" s="7" t="s">
        <v>23</v>
      </c>
      <c r="D312" s="57" t="s">
        <v>129</v>
      </c>
      <c r="E312" s="72">
        <v>0.01</v>
      </c>
      <c r="F312" s="68">
        <v>0.96</v>
      </c>
      <c r="G312" s="68">
        <v>0.12</v>
      </c>
      <c r="H312" s="101">
        <v>0.84</v>
      </c>
      <c r="I312" s="112">
        <v>15.6</v>
      </c>
      <c r="J312" s="140">
        <v>53</v>
      </c>
      <c r="K312" s="131">
        <v>42.82</v>
      </c>
    </row>
    <row r="313" spans="1:11" ht="15" x14ac:dyDescent="0.25">
      <c r="A313" s="15"/>
      <c r="B313" s="11"/>
      <c r="C313" s="7" t="s">
        <v>24</v>
      </c>
      <c r="D313" s="42" t="s">
        <v>130</v>
      </c>
      <c r="E313" s="54" t="s">
        <v>64</v>
      </c>
      <c r="F313" s="47">
        <v>3.05</v>
      </c>
      <c r="G313" s="47">
        <v>4.3</v>
      </c>
      <c r="H313" s="100">
        <v>7.15</v>
      </c>
      <c r="I313" s="111">
        <v>121</v>
      </c>
      <c r="J313" s="139">
        <v>83</v>
      </c>
      <c r="K313" s="131">
        <v>35.01</v>
      </c>
    </row>
    <row r="314" spans="1:11" ht="15" x14ac:dyDescent="0.25">
      <c r="A314" s="15"/>
      <c r="B314" s="11"/>
      <c r="C314" s="7" t="s">
        <v>25</v>
      </c>
      <c r="D314" s="58" t="s">
        <v>131</v>
      </c>
      <c r="E314" s="54">
        <v>4.0000000000000001E-3</v>
      </c>
      <c r="F314" s="47">
        <v>23.56</v>
      </c>
      <c r="G314" s="47">
        <v>19.5</v>
      </c>
      <c r="H314" s="100">
        <v>23.28</v>
      </c>
      <c r="I314" s="111">
        <v>357.23</v>
      </c>
      <c r="J314" s="139">
        <v>265</v>
      </c>
      <c r="K314" s="127">
        <v>87.4</v>
      </c>
    </row>
    <row r="315" spans="1:11" ht="15" x14ac:dyDescent="0.25">
      <c r="A315" s="15"/>
      <c r="B315" s="11"/>
      <c r="C315" s="7" t="s">
        <v>26</v>
      </c>
      <c r="D315" s="59"/>
      <c r="E315" s="73"/>
      <c r="F315" s="44"/>
      <c r="G315" s="44"/>
      <c r="H315" s="104"/>
      <c r="I315" s="111"/>
      <c r="J315" s="141"/>
      <c r="K315" s="122"/>
    </row>
    <row r="316" spans="1:11" ht="15" x14ac:dyDescent="0.25">
      <c r="A316" s="15"/>
      <c r="B316" s="11"/>
      <c r="C316" s="7" t="s">
        <v>27</v>
      </c>
      <c r="D316" s="42" t="s">
        <v>102</v>
      </c>
      <c r="E316" s="54">
        <v>5.0000000000000001E-3</v>
      </c>
      <c r="F316" s="47">
        <v>0.2</v>
      </c>
      <c r="G316" s="47">
        <v>0.2</v>
      </c>
      <c r="H316" s="100">
        <v>27.2</v>
      </c>
      <c r="I316" s="111">
        <v>110</v>
      </c>
      <c r="J316" s="139">
        <v>859</v>
      </c>
      <c r="K316" s="127">
        <v>12.6</v>
      </c>
    </row>
    <row r="317" spans="1:11" ht="15" x14ac:dyDescent="0.25">
      <c r="A317" s="15"/>
      <c r="B317" s="11"/>
      <c r="C317" s="7" t="s">
        <v>28</v>
      </c>
      <c r="D317" s="42" t="s">
        <v>53</v>
      </c>
      <c r="E317" s="54">
        <v>0.02</v>
      </c>
      <c r="F317" s="47">
        <v>3.3</v>
      </c>
      <c r="G317" s="47">
        <v>0.6</v>
      </c>
      <c r="H317" s="100">
        <v>16.7</v>
      </c>
      <c r="I317" s="111">
        <v>87</v>
      </c>
      <c r="J317" s="113"/>
      <c r="K317" s="127">
        <v>5.2</v>
      </c>
    </row>
    <row r="318" spans="1:11" ht="15" x14ac:dyDescent="0.25">
      <c r="A318" s="15"/>
      <c r="B318" s="11"/>
      <c r="C318" s="7" t="s">
        <v>29</v>
      </c>
      <c r="D318" s="42" t="s">
        <v>54</v>
      </c>
      <c r="E318" s="54">
        <v>2.5000000000000001E-2</v>
      </c>
      <c r="F318" s="47">
        <v>3.04</v>
      </c>
      <c r="G318" s="47">
        <v>0.32</v>
      </c>
      <c r="H318" s="100">
        <v>19.68</v>
      </c>
      <c r="I318" s="111">
        <v>94.4</v>
      </c>
      <c r="J318" s="113"/>
      <c r="K318" s="132">
        <v>4.75</v>
      </c>
    </row>
    <row r="319" spans="1:11" ht="15" x14ac:dyDescent="0.25">
      <c r="A319" s="15"/>
      <c r="B319" s="11"/>
      <c r="C319" s="6"/>
      <c r="D319" s="35"/>
      <c r="E319" s="36"/>
      <c r="F319" s="36"/>
      <c r="G319" s="36"/>
      <c r="H319" s="102"/>
      <c r="I319" s="113"/>
      <c r="J319" s="113"/>
      <c r="K319" s="125"/>
    </row>
    <row r="320" spans="1:11" ht="15" x14ac:dyDescent="0.25">
      <c r="A320" s="15"/>
      <c r="B320" s="11"/>
      <c r="C320" s="6"/>
      <c r="D320" s="35"/>
      <c r="E320" s="36"/>
      <c r="F320" s="36"/>
      <c r="G320" s="36"/>
      <c r="H320" s="102"/>
      <c r="I320" s="113"/>
      <c r="J320" s="113"/>
      <c r="K320" s="125"/>
    </row>
    <row r="321" spans="1:11" ht="15" x14ac:dyDescent="0.25">
      <c r="A321" s="16"/>
      <c r="B321" s="8"/>
      <c r="C321" s="17" t="s">
        <v>35</v>
      </c>
      <c r="D321" s="9"/>
      <c r="E321" s="19">
        <v>0</v>
      </c>
      <c r="F321" s="19">
        <f t="shared" ref="F321" si="199">SUM(F312:F320)</f>
        <v>34.11</v>
      </c>
      <c r="G321" s="19">
        <f t="shared" ref="G321" si="200">SUM(G312:G320)</f>
        <v>25.040000000000003</v>
      </c>
      <c r="H321" s="103">
        <f t="shared" ref="H321" si="201">SUM(H312:H320)</f>
        <v>94.85</v>
      </c>
      <c r="I321" s="114">
        <f t="shared" ref="I321" si="202">SUM(I312:I320)</f>
        <v>785.23</v>
      </c>
      <c r="J321" s="114"/>
      <c r="K321" s="126">
        <f>SUM(K312:K320)</f>
        <v>187.78</v>
      </c>
    </row>
    <row r="322" spans="1:11" ht="15" x14ac:dyDescent="0.25">
      <c r="A322" s="14">
        <f>A300</f>
        <v>8</v>
      </c>
      <c r="B322" s="10" t="s">
        <v>30</v>
      </c>
      <c r="C322" s="12" t="s">
        <v>31</v>
      </c>
      <c r="D322" s="59" t="s">
        <v>97</v>
      </c>
      <c r="E322" s="147">
        <v>0.02</v>
      </c>
      <c r="F322" s="98">
        <v>2.48</v>
      </c>
      <c r="G322" s="98">
        <v>5.44</v>
      </c>
      <c r="H322" s="105">
        <v>13.76</v>
      </c>
      <c r="I322" s="115">
        <v>110.4</v>
      </c>
      <c r="J322" s="113">
        <v>54</v>
      </c>
      <c r="K322" s="132">
        <v>10.88</v>
      </c>
    </row>
    <row r="323" spans="1:11" ht="15" x14ac:dyDescent="0.25">
      <c r="A323" s="15"/>
      <c r="B323" s="11"/>
      <c r="C323" s="12" t="s">
        <v>27</v>
      </c>
      <c r="D323" s="61" t="s">
        <v>45</v>
      </c>
      <c r="E323" s="75">
        <v>5.0000000000000001E-3</v>
      </c>
      <c r="F323" s="64">
        <v>0</v>
      </c>
      <c r="G323" s="64">
        <v>0</v>
      </c>
      <c r="H323" s="106">
        <v>22</v>
      </c>
      <c r="I323" s="116">
        <v>90</v>
      </c>
      <c r="J323" s="113">
        <v>389</v>
      </c>
      <c r="K323" s="132">
        <v>23.68</v>
      </c>
    </row>
    <row r="324" spans="1:11" ht="15" x14ac:dyDescent="0.25">
      <c r="A324" s="15"/>
      <c r="B324" s="11"/>
      <c r="C324" s="6"/>
      <c r="D324" s="35"/>
      <c r="E324" s="36"/>
      <c r="F324" s="36"/>
      <c r="G324" s="36"/>
      <c r="H324" s="102"/>
      <c r="I324" s="113"/>
      <c r="J324" s="113"/>
      <c r="K324" s="125"/>
    </row>
    <row r="325" spans="1:11" ht="15" x14ac:dyDescent="0.25">
      <c r="A325" s="15"/>
      <c r="B325" s="11"/>
      <c r="C325" s="6"/>
      <c r="D325" s="35"/>
      <c r="E325" s="36"/>
      <c r="F325" s="36"/>
      <c r="G325" s="36"/>
      <c r="H325" s="102"/>
      <c r="I325" s="113"/>
      <c r="J325" s="113"/>
      <c r="K325" s="125"/>
    </row>
    <row r="326" spans="1:11" ht="15" x14ac:dyDescent="0.25">
      <c r="A326" s="16"/>
      <c r="B326" s="8"/>
      <c r="C326" s="17" t="s">
        <v>35</v>
      </c>
      <c r="D326" s="9"/>
      <c r="E326" s="19">
        <v>0</v>
      </c>
      <c r="F326" s="19">
        <f t="shared" ref="F326" si="203">SUM(F322:F325)</f>
        <v>2.48</v>
      </c>
      <c r="G326" s="19">
        <f t="shared" ref="G326" si="204">SUM(G322:G325)</f>
        <v>5.44</v>
      </c>
      <c r="H326" s="103">
        <f t="shared" ref="H326" si="205">SUM(H322:H325)</f>
        <v>35.76</v>
      </c>
      <c r="I326" s="114">
        <f t="shared" ref="I326" si="206">SUM(I322:I325)</f>
        <v>200.4</v>
      </c>
      <c r="J326" s="114"/>
      <c r="K326" s="133">
        <f>SUM(K322:K325)</f>
        <v>34.56</v>
      </c>
    </row>
    <row r="327" spans="1:11" ht="15" x14ac:dyDescent="0.25">
      <c r="A327" s="14">
        <f>A300</f>
        <v>8</v>
      </c>
      <c r="B327" s="10" t="s">
        <v>32</v>
      </c>
      <c r="C327" s="7" t="s">
        <v>17</v>
      </c>
      <c r="D327" s="35"/>
      <c r="E327" s="36"/>
      <c r="F327" s="36"/>
      <c r="G327" s="36"/>
      <c r="H327" s="102"/>
      <c r="I327" s="113"/>
      <c r="J327" s="113"/>
      <c r="K327" s="125"/>
    </row>
    <row r="328" spans="1:11" ht="15" x14ac:dyDescent="0.25">
      <c r="A328" s="15"/>
      <c r="B328" s="11"/>
      <c r="C328" s="7" t="s">
        <v>26</v>
      </c>
      <c r="D328" s="35"/>
      <c r="E328" s="36"/>
      <c r="F328" s="36"/>
      <c r="G328" s="36"/>
      <c r="H328" s="102"/>
      <c r="I328" s="113"/>
      <c r="J328" s="113"/>
      <c r="K328" s="125"/>
    </row>
    <row r="329" spans="1:11" ht="15" x14ac:dyDescent="0.25">
      <c r="A329" s="15"/>
      <c r="B329" s="11"/>
      <c r="C329" s="7" t="s">
        <v>27</v>
      </c>
      <c r="D329" s="35"/>
      <c r="E329" s="36"/>
      <c r="F329" s="36"/>
      <c r="G329" s="36"/>
      <c r="H329" s="102"/>
      <c r="I329" s="113"/>
      <c r="J329" s="113"/>
      <c r="K329" s="125"/>
    </row>
    <row r="330" spans="1:11" ht="15" x14ac:dyDescent="0.25">
      <c r="A330" s="15"/>
      <c r="B330" s="11"/>
      <c r="C330" s="7" t="s">
        <v>19</v>
      </c>
      <c r="D330" s="35"/>
      <c r="E330" s="36"/>
      <c r="F330" s="36"/>
      <c r="G330" s="36"/>
      <c r="H330" s="102"/>
      <c r="I330" s="113"/>
      <c r="J330" s="113"/>
      <c r="K330" s="125"/>
    </row>
    <row r="331" spans="1:11" ht="15" x14ac:dyDescent="0.25">
      <c r="A331" s="15"/>
      <c r="B331" s="11"/>
      <c r="C331" s="6"/>
      <c r="D331" s="35"/>
      <c r="E331" s="36"/>
      <c r="F331" s="36"/>
      <c r="G331" s="36"/>
      <c r="H331" s="102"/>
      <c r="I331" s="113"/>
      <c r="J331" s="113"/>
      <c r="K331" s="125"/>
    </row>
    <row r="332" spans="1:11" ht="15" x14ac:dyDescent="0.25">
      <c r="A332" s="15"/>
      <c r="B332" s="11"/>
      <c r="C332" s="6"/>
      <c r="D332" s="35"/>
      <c r="E332" s="36"/>
      <c r="F332" s="36"/>
      <c r="G332" s="36"/>
      <c r="H332" s="102"/>
      <c r="I332" s="113"/>
      <c r="J332" s="113"/>
      <c r="K332" s="125"/>
    </row>
    <row r="333" spans="1:11" ht="15" x14ac:dyDescent="0.25">
      <c r="A333" s="16"/>
      <c r="B333" s="8"/>
      <c r="C333" s="17" t="s">
        <v>35</v>
      </c>
      <c r="D333" s="9"/>
      <c r="E333" s="19">
        <f>SUM(E327:E332)</f>
        <v>0</v>
      </c>
      <c r="F333" s="19">
        <f t="shared" ref="F333" si="207">SUM(F327:F332)</f>
        <v>0</v>
      </c>
      <c r="G333" s="19">
        <f t="shared" ref="G333" si="208">SUM(G327:G332)</f>
        <v>0</v>
      </c>
      <c r="H333" s="103">
        <f t="shared" ref="H333" si="209">SUM(H327:H332)</f>
        <v>0</v>
      </c>
      <c r="I333" s="114">
        <f t="shared" ref="I333" si="210">SUM(I327:I332)</f>
        <v>0</v>
      </c>
      <c r="J333" s="114"/>
      <c r="K333" s="126">
        <f t="shared" ref="K333" ca="1" si="211">SUM(K327:K335)</f>
        <v>0</v>
      </c>
    </row>
    <row r="334" spans="1:11" ht="15" x14ac:dyDescent="0.25">
      <c r="A334" s="14">
        <f>A300</f>
        <v>8</v>
      </c>
      <c r="B334" s="10" t="s">
        <v>33</v>
      </c>
      <c r="C334" s="12" t="s">
        <v>34</v>
      </c>
      <c r="D334" s="35"/>
      <c r="E334" s="36"/>
      <c r="F334" s="36"/>
      <c r="G334" s="36"/>
      <c r="H334" s="102"/>
      <c r="I334" s="113"/>
      <c r="J334" s="113"/>
      <c r="K334" s="125"/>
    </row>
    <row r="335" spans="1:11" ht="15" x14ac:dyDescent="0.25">
      <c r="A335" s="15"/>
      <c r="B335" s="11"/>
      <c r="C335" s="12" t="s">
        <v>31</v>
      </c>
      <c r="D335" s="35"/>
      <c r="E335" s="36"/>
      <c r="F335" s="36"/>
      <c r="G335" s="36"/>
      <c r="H335" s="102"/>
      <c r="I335" s="113"/>
      <c r="J335" s="113"/>
      <c r="K335" s="125"/>
    </row>
    <row r="336" spans="1:11" ht="15" x14ac:dyDescent="0.25">
      <c r="A336" s="15"/>
      <c r="B336" s="11"/>
      <c r="C336" s="12" t="s">
        <v>27</v>
      </c>
      <c r="D336" s="35"/>
      <c r="E336" s="36"/>
      <c r="F336" s="36"/>
      <c r="G336" s="36"/>
      <c r="H336" s="102"/>
      <c r="I336" s="113"/>
      <c r="J336" s="113"/>
      <c r="K336" s="125"/>
    </row>
    <row r="337" spans="1:11" ht="15" x14ac:dyDescent="0.25">
      <c r="A337" s="15"/>
      <c r="B337" s="11"/>
      <c r="C337" s="12" t="s">
        <v>20</v>
      </c>
      <c r="D337" s="35"/>
      <c r="E337" s="36"/>
      <c r="F337" s="36"/>
      <c r="G337" s="36"/>
      <c r="H337" s="102"/>
      <c r="I337" s="113"/>
      <c r="J337" s="113"/>
      <c r="K337" s="125"/>
    </row>
    <row r="338" spans="1:11" ht="15" x14ac:dyDescent="0.25">
      <c r="A338" s="15"/>
      <c r="B338" s="11"/>
      <c r="C338" s="6"/>
      <c r="D338" s="35"/>
      <c r="E338" s="36"/>
      <c r="F338" s="36"/>
      <c r="G338" s="36"/>
      <c r="H338" s="102"/>
      <c r="I338" s="113"/>
      <c r="J338" s="113"/>
      <c r="K338" s="125"/>
    </row>
    <row r="339" spans="1:11" ht="15" x14ac:dyDescent="0.25">
      <c r="A339" s="15"/>
      <c r="B339" s="11"/>
      <c r="C339" s="6"/>
      <c r="D339" s="35"/>
      <c r="E339" s="36"/>
      <c r="F339" s="36"/>
      <c r="G339" s="36"/>
      <c r="H339" s="102"/>
      <c r="I339" s="113"/>
      <c r="J339" s="113"/>
      <c r="K339" s="125"/>
    </row>
    <row r="340" spans="1:11" ht="15" x14ac:dyDescent="0.25">
      <c r="A340" s="16"/>
      <c r="B340" s="8"/>
      <c r="C340" s="18" t="s">
        <v>35</v>
      </c>
      <c r="D340" s="9"/>
      <c r="E340" s="19">
        <f>SUM(E334:E339)</f>
        <v>0</v>
      </c>
      <c r="F340" s="19">
        <f t="shared" ref="F340" si="212">SUM(F334:F339)</f>
        <v>0</v>
      </c>
      <c r="G340" s="19">
        <f t="shared" ref="G340" si="213">SUM(G334:G339)</f>
        <v>0</v>
      </c>
      <c r="H340" s="103">
        <f t="shared" ref="H340" si="214">SUM(H334:H339)</f>
        <v>0</v>
      </c>
      <c r="I340" s="114">
        <f t="shared" ref="I340" si="215">SUM(I334:I339)</f>
        <v>0</v>
      </c>
      <c r="J340" s="114"/>
      <c r="K340" s="126">
        <f t="shared" ref="K340" ca="1" si="216">SUM(K334:K342)</f>
        <v>0</v>
      </c>
    </row>
    <row r="341" spans="1:11" ht="15.75" customHeight="1" thickBot="1" x14ac:dyDescent="0.25">
      <c r="A341" s="24">
        <f>A300</f>
        <v>8</v>
      </c>
      <c r="B341" s="87" t="s">
        <v>4</v>
      </c>
      <c r="C341" s="88"/>
      <c r="D341" s="25"/>
      <c r="E341" s="26">
        <f>E307+E311+E321+E326+E333+E340</f>
        <v>0</v>
      </c>
      <c r="F341" s="26">
        <f t="shared" ref="F341" si="217">F307+F311+F321+F326+F333+F340</f>
        <v>52.139999999999993</v>
      </c>
      <c r="G341" s="26">
        <f t="shared" ref="G341" si="218">G307+G311+G321+G326+G333+G340</f>
        <v>48.57</v>
      </c>
      <c r="H341" s="107">
        <f t="shared" ref="H341" si="219">H307+H311+H321+H326+H333+H340</f>
        <v>200.38</v>
      </c>
      <c r="I341" s="117">
        <f t="shared" ref="I341" si="220">I307+I311+I321+I326+I333+I340</f>
        <v>1463.8300000000002</v>
      </c>
      <c r="J341" s="117"/>
      <c r="K341" s="158">
        <f>K326+K321+K311+K307</f>
        <v>335.75</v>
      </c>
    </row>
    <row r="342" spans="1:11" ht="15" x14ac:dyDescent="0.25">
      <c r="A342" s="15">
        <v>9</v>
      </c>
      <c r="B342" s="21" t="s">
        <v>16</v>
      </c>
      <c r="C342" s="5" t="s">
        <v>193</v>
      </c>
      <c r="D342" s="42" t="s">
        <v>142</v>
      </c>
      <c r="E342" s="53">
        <v>1.2500000000000001E-2</v>
      </c>
      <c r="F342" s="47">
        <v>1.1200000000000001</v>
      </c>
      <c r="G342" s="47">
        <v>3.28</v>
      </c>
      <c r="H342" s="100">
        <v>2.64</v>
      </c>
      <c r="I342" s="111">
        <v>45.6</v>
      </c>
      <c r="J342" s="138">
        <v>24</v>
      </c>
      <c r="K342" s="135">
        <v>85.64</v>
      </c>
    </row>
    <row r="343" spans="1:11" ht="15" x14ac:dyDescent="0.25">
      <c r="A343" s="15"/>
      <c r="B343" s="11"/>
      <c r="C343" s="6" t="s">
        <v>196</v>
      </c>
      <c r="D343" s="42" t="s">
        <v>143</v>
      </c>
      <c r="E343" s="146" t="s">
        <v>146</v>
      </c>
      <c r="F343" s="47">
        <v>23.98</v>
      </c>
      <c r="G343" s="47">
        <v>8.6300000000000008</v>
      </c>
      <c r="H343" s="100">
        <v>8.3000000000000007</v>
      </c>
      <c r="I343" s="111">
        <v>204.02</v>
      </c>
      <c r="J343" s="138" t="s">
        <v>147</v>
      </c>
      <c r="K343" s="132">
        <v>34.42</v>
      </c>
    </row>
    <row r="344" spans="1:11" ht="15" x14ac:dyDescent="0.25">
      <c r="A344" s="15"/>
      <c r="B344" s="11"/>
      <c r="C344" s="7" t="s">
        <v>197</v>
      </c>
      <c r="D344" s="42" t="s">
        <v>90</v>
      </c>
      <c r="E344" s="54" t="s">
        <v>65</v>
      </c>
      <c r="F344" s="47">
        <v>4.68</v>
      </c>
      <c r="G344" s="47">
        <v>33.42</v>
      </c>
      <c r="H344" s="100">
        <v>7.58</v>
      </c>
      <c r="I344" s="111">
        <v>174.02</v>
      </c>
      <c r="J344" s="139">
        <v>128</v>
      </c>
      <c r="K344" s="132">
        <v>30.96</v>
      </c>
    </row>
    <row r="345" spans="1:11" ht="15" x14ac:dyDescent="0.25">
      <c r="A345" s="15"/>
      <c r="B345" s="11"/>
      <c r="C345" s="7" t="s">
        <v>19</v>
      </c>
      <c r="D345" s="42" t="s">
        <v>144</v>
      </c>
      <c r="E345" s="146">
        <v>2.5000000000000001E-2</v>
      </c>
      <c r="F345" s="47">
        <v>2.64</v>
      </c>
      <c r="G345" s="47">
        <v>0.48</v>
      </c>
      <c r="H345" s="100">
        <v>13.36</v>
      </c>
      <c r="I345" s="111">
        <v>69.599999999999994</v>
      </c>
      <c r="J345" s="138"/>
      <c r="K345" s="127">
        <v>5.2</v>
      </c>
    </row>
    <row r="346" spans="1:11" ht="15" x14ac:dyDescent="0.25">
      <c r="A346" s="15"/>
      <c r="B346" s="11"/>
      <c r="C346" s="7" t="s">
        <v>198</v>
      </c>
      <c r="D346" s="42" t="s">
        <v>145</v>
      </c>
      <c r="E346" s="54">
        <v>5.0000000000000001E-3</v>
      </c>
      <c r="F346" s="47">
        <v>1.4</v>
      </c>
      <c r="G346" s="47">
        <v>2</v>
      </c>
      <c r="H346" s="100">
        <v>22.4</v>
      </c>
      <c r="I346" s="111">
        <v>131</v>
      </c>
      <c r="J346" s="139">
        <v>379</v>
      </c>
      <c r="K346" s="132" t="s">
        <v>201</v>
      </c>
    </row>
    <row r="347" spans="1:11" ht="15" x14ac:dyDescent="0.25">
      <c r="A347" s="15"/>
      <c r="B347" s="11"/>
      <c r="C347" s="6"/>
      <c r="D347" s="35"/>
      <c r="E347" s="97"/>
      <c r="F347" s="97"/>
      <c r="G347" s="97"/>
      <c r="H347" s="144"/>
      <c r="I347" s="145"/>
      <c r="J347" s="113"/>
      <c r="K347" s="125"/>
    </row>
    <row r="348" spans="1:11" ht="15" x14ac:dyDescent="0.25">
      <c r="A348" s="15"/>
      <c r="B348" s="11"/>
      <c r="C348" s="6"/>
      <c r="D348" s="35"/>
      <c r="E348" s="36"/>
      <c r="F348" s="36"/>
      <c r="G348" s="36"/>
      <c r="H348" s="102"/>
      <c r="I348" s="113"/>
      <c r="J348" s="113"/>
      <c r="K348" s="125"/>
    </row>
    <row r="349" spans="1:11" ht="15" x14ac:dyDescent="0.25">
      <c r="A349" s="16"/>
      <c r="B349" s="8"/>
      <c r="C349" s="17" t="s">
        <v>35</v>
      </c>
      <c r="D349" s="9"/>
      <c r="E349" s="19">
        <v>0</v>
      </c>
      <c r="F349" s="19">
        <f t="shared" ref="F349" si="221">SUM(F342:F348)</f>
        <v>33.82</v>
      </c>
      <c r="G349" s="19">
        <f t="shared" ref="G349" si="222">SUM(G342:G348)</f>
        <v>47.809999999999995</v>
      </c>
      <c r="H349" s="103">
        <f t="shared" ref="H349" si="223">SUM(H342:H348)</f>
        <v>54.28</v>
      </c>
      <c r="I349" s="114">
        <f t="shared" ref="I349" si="224">SUM(I342:I348)</f>
        <v>624.24</v>
      </c>
      <c r="J349" s="114"/>
      <c r="K349" s="126">
        <f t="shared" si="194"/>
        <v>156.22</v>
      </c>
    </row>
    <row r="350" spans="1:11" ht="15" x14ac:dyDescent="0.25">
      <c r="A350" s="14">
        <f>A342</f>
        <v>9</v>
      </c>
      <c r="B350" s="10" t="s">
        <v>21</v>
      </c>
      <c r="C350" s="12" t="s">
        <v>20</v>
      </c>
      <c r="D350" s="42" t="s">
        <v>117</v>
      </c>
      <c r="E350" s="54">
        <v>5.5555555555555558E-3</v>
      </c>
      <c r="F350" s="47">
        <v>0.9</v>
      </c>
      <c r="G350" s="47">
        <v>0.2</v>
      </c>
      <c r="H350" s="100">
        <v>8</v>
      </c>
      <c r="I350" s="111">
        <v>43</v>
      </c>
      <c r="J350" s="139">
        <v>843</v>
      </c>
      <c r="K350" s="131">
        <v>59.62</v>
      </c>
    </row>
    <row r="351" spans="1:11" ht="15" x14ac:dyDescent="0.25">
      <c r="A351" s="15"/>
      <c r="B351" s="11"/>
      <c r="C351" s="6"/>
      <c r="D351" s="35"/>
      <c r="E351" s="36"/>
      <c r="F351" s="36"/>
      <c r="G351" s="36"/>
      <c r="H351" s="102"/>
      <c r="I351" s="113"/>
      <c r="J351" s="113"/>
      <c r="K351" s="125"/>
    </row>
    <row r="352" spans="1:11" ht="15" x14ac:dyDescent="0.25">
      <c r="A352" s="15"/>
      <c r="B352" s="11"/>
      <c r="C352" s="6"/>
      <c r="D352" s="35"/>
      <c r="E352" s="36"/>
      <c r="F352" s="36"/>
      <c r="G352" s="36"/>
      <c r="H352" s="102"/>
      <c r="I352" s="113"/>
      <c r="J352" s="113"/>
      <c r="K352" s="125"/>
    </row>
    <row r="353" spans="1:11" ht="15" x14ac:dyDescent="0.25">
      <c r="A353" s="16"/>
      <c r="B353" s="8"/>
      <c r="C353" s="17" t="s">
        <v>35</v>
      </c>
      <c r="D353" s="9"/>
      <c r="E353" s="19">
        <v>0</v>
      </c>
      <c r="F353" s="19">
        <f t="shared" ref="F353" si="225">SUM(F350:F352)</f>
        <v>0.9</v>
      </c>
      <c r="G353" s="19">
        <f t="shared" ref="G353" si="226">SUM(G350:G352)</f>
        <v>0.2</v>
      </c>
      <c r="H353" s="103">
        <f t="shared" ref="H353" si="227">SUM(H350:H352)</f>
        <v>8</v>
      </c>
      <c r="I353" s="114">
        <f t="shared" ref="I353" si="228">SUM(I350:I352)</f>
        <v>43</v>
      </c>
      <c r="J353" s="114"/>
      <c r="K353" s="126">
        <f>SUM(K350:K352)</f>
        <v>59.62</v>
      </c>
    </row>
    <row r="354" spans="1:11" ht="15" x14ac:dyDescent="0.25">
      <c r="A354" s="14">
        <f>A342</f>
        <v>9</v>
      </c>
      <c r="B354" s="10" t="s">
        <v>22</v>
      </c>
      <c r="C354" s="7" t="s">
        <v>23</v>
      </c>
      <c r="D354" s="57" t="s">
        <v>138</v>
      </c>
      <c r="E354" s="72">
        <v>0.01</v>
      </c>
      <c r="F354" s="68">
        <v>0.73</v>
      </c>
      <c r="G354" s="68">
        <v>3.06</v>
      </c>
      <c r="H354" s="101">
        <v>2.58</v>
      </c>
      <c r="I354" s="112">
        <v>16.78</v>
      </c>
      <c r="J354" s="140">
        <v>21</v>
      </c>
      <c r="K354" s="132">
        <v>12.57</v>
      </c>
    </row>
    <row r="355" spans="1:11" ht="15" x14ac:dyDescent="0.25">
      <c r="A355" s="15"/>
      <c r="B355" s="11"/>
      <c r="C355" s="7" t="s">
        <v>24</v>
      </c>
      <c r="D355" s="42" t="s">
        <v>139</v>
      </c>
      <c r="E355" s="54" t="s">
        <v>64</v>
      </c>
      <c r="F355" s="47">
        <v>5.59</v>
      </c>
      <c r="G355" s="47">
        <v>6.96</v>
      </c>
      <c r="H355" s="100">
        <v>3.86</v>
      </c>
      <c r="I355" s="111">
        <v>161.55000000000001</v>
      </c>
      <c r="J355" s="139">
        <v>42</v>
      </c>
      <c r="K355" s="132">
        <v>44.08</v>
      </c>
    </row>
    <row r="356" spans="1:11" ht="15" x14ac:dyDescent="0.25">
      <c r="A356" s="15"/>
      <c r="B356" s="11"/>
      <c r="C356" s="7" t="s">
        <v>25</v>
      </c>
      <c r="D356" s="58" t="s">
        <v>140</v>
      </c>
      <c r="E356" s="54">
        <v>1.1111111111111112E-2</v>
      </c>
      <c r="F356" s="47">
        <v>21.3</v>
      </c>
      <c r="G356" s="47">
        <v>19.579999999999998</v>
      </c>
      <c r="H356" s="100">
        <v>16.87</v>
      </c>
      <c r="I356" s="111">
        <v>317.69</v>
      </c>
      <c r="J356" s="139">
        <v>269</v>
      </c>
      <c r="K356" s="132">
        <v>60.68</v>
      </c>
    </row>
    <row r="357" spans="1:11" ht="15" x14ac:dyDescent="0.25">
      <c r="A357" s="15"/>
      <c r="B357" s="11"/>
      <c r="C357" s="7" t="s">
        <v>26</v>
      </c>
      <c r="D357" s="59" t="s">
        <v>141</v>
      </c>
      <c r="E357" s="73" t="s">
        <v>57</v>
      </c>
      <c r="F357" s="44">
        <v>6.51</v>
      </c>
      <c r="G357" s="44">
        <v>4.3499999999999996</v>
      </c>
      <c r="H357" s="104">
        <v>40.049999999999997</v>
      </c>
      <c r="I357" s="111">
        <v>225</v>
      </c>
      <c r="J357" s="141">
        <v>171</v>
      </c>
      <c r="K357" s="132">
        <v>23.01</v>
      </c>
    </row>
    <row r="358" spans="1:11" ht="15" x14ac:dyDescent="0.25">
      <c r="A358" s="15"/>
      <c r="B358" s="11"/>
      <c r="C358" s="7" t="s">
        <v>27</v>
      </c>
      <c r="D358" s="42" t="s">
        <v>52</v>
      </c>
      <c r="E358" s="54">
        <v>5.0000000000000001E-3</v>
      </c>
      <c r="F358" s="47">
        <v>0.6</v>
      </c>
      <c r="G358" s="47">
        <v>0</v>
      </c>
      <c r="H358" s="100">
        <v>29</v>
      </c>
      <c r="I358" s="111">
        <v>111.2</v>
      </c>
      <c r="J358" s="139">
        <v>349</v>
      </c>
      <c r="K358" s="132">
        <v>6.26</v>
      </c>
    </row>
    <row r="359" spans="1:11" ht="15" x14ac:dyDescent="0.25">
      <c r="A359" s="15"/>
      <c r="B359" s="11"/>
      <c r="C359" s="7" t="s">
        <v>28</v>
      </c>
      <c r="D359" s="42" t="s">
        <v>53</v>
      </c>
      <c r="E359" s="54">
        <v>0.02</v>
      </c>
      <c r="F359" s="47">
        <v>3.3</v>
      </c>
      <c r="G359" s="47">
        <v>0.6</v>
      </c>
      <c r="H359" s="100">
        <v>16.7</v>
      </c>
      <c r="I359" s="111">
        <v>87</v>
      </c>
      <c r="J359" s="113"/>
      <c r="K359" s="127">
        <v>5.2</v>
      </c>
    </row>
    <row r="360" spans="1:11" ht="15" x14ac:dyDescent="0.25">
      <c r="A360" s="15"/>
      <c r="B360" s="11"/>
      <c r="C360" s="7" t="s">
        <v>29</v>
      </c>
      <c r="D360" s="42" t="s">
        <v>54</v>
      </c>
      <c r="E360" s="54">
        <v>2.5000000000000001E-2</v>
      </c>
      <c r="F360" s="47">
        <v>3.04</v>
      </c>
      <c r="G360" s="47">
        <v>0.32</v>
      </c>
      <c r="H360" s="100">
        <v>19.68</v>
      </c>
      <c r="I360" s="111">
        <v>94.4</v>
      </c>
      <c r="J360" s="113"/>
      <c r="K360" s="132">
        <v>4.75</v>
      </c>
    </row>
    <row r="361" spans="1:11" ht="15" x14ac:dyDescent="0.25">
      <c r="A361" s="15"/>
      <c r="B361" s="11"/>
      <c r="C361" s="6"/>
      <c r="D361" s="35"/>
      <c r="E361" s="36"/>
      <c r="F361" s="36"/>
      <c r="G361" s="36"/>
      <c r="H361" s="102"/>
      <c r="I361" s="113"/>
      <c r="J361" s="113"/>
      <c r="K361" s="125"/>
    </row>
    <row r="362" spans="1:11" ht="15" x14ac:dyDescent="0.25">
      <c r="A362" s="15"/>
      <c r="B362" s="11"/>
      <c r="C362" s="6"/>
      <c r="D362" s="35"/>
      <c r="E362" s="36"/>
      <c r="F362" s="36"/>
      <c r="G362" s="36"/>
      <c r="H362" s="102"/>
      <c r="I362" s="113"/>
      <c r="J362" s="113"/>
      <c r="K362" s="125"/>
    </row>
    <row r="363" spans="1:11" ht="15" x14ac:dyDescent="0.25">
      <c r="A363" s="16"/>
      <c r="B363" s="8"/>
      <c r="C363" s="17" t="s">
        <v>35</v>
      </c>
      <c r="D363" s="9"/>
      <c r="E363" s="19">
        <v>0</v>
      </c>
      <c r="F363" s="19">
        <f t="shared" ref="F363" si="229">SUM(F354:F362)</f>
        <v>41.07</v>
      </c>
      <c r="G363" s="19">
        <f t="shared" ref="G363" si="230">SUM(G354:G362)</f>
        <v>34.869999999999997</v>
      </c>
      <c r="H363" s="103">
        <f t="shared" ref="H363" si="231">SUM(H354:H362)</f>
        <v>128.74</v>
      </c>
      <c r="I363" s="114">
        <f t="shared" ref="I363" si="232">SUM(I354:I362)</f>
        <v>1013.62</v>
      </c>
      <c r="J363" s="114"/>
      <c r="K363" s="133">
        <f>SUM(K354:K362)</f>
        <v>156.54999999999998</v>
      </c>
    </row>
    <row r="364" spans="1:11" ht="15" x14ac:dyDescent="0.25">
      <c r="A364" s="14">
        <f>A342</f>
        <v>9</v>
      </c>
      <c r="B364" s="10" t="s">
        <v>30</v>
      </c>
      <c r="C364" s="12" t="s">
        <v>31</v>
      </c>
      <c r="D364" s="59" t="s">
        <v>137</v>
      </c>
      <c r="E364" s="147">
        <v>2.5000000000000001E-2</v>
      </c>
      <c r="F364" s="98">
        <v>8.9</v>
      </c>
      <c r="G364" s="98">
        <v>4.8</v>
      </c>
      <c r="H364" s="105">
        <v>28.1</v>
      </c>
      <c r="I364" s="115">
        <v>153.59</v>
      </c>
      <c r="J364" s="141">
        <v>410</v>
      </c>
      <c r="K364" s="132">
        <v>11.75</v>
      </c>
    </row>
    <row r="365" spans="1:11" ht="15" x14ac:dyDescent="0.25">
      <c r="A365" s="15"/>
      <c r="B365" s="11"/>
      <c r="C365" s="12" t="s">
        <v>27</v>
      </c>
      <c r="D365" s="61" t="s">
        <v>56</v>
      </c>
      <c r="E365" s="75">
        <v>5.0000000000000001E-3</v>
      </c>
      <c r="F365" s="64">
        <v>5.8</v>
      </c>
      <c r="G365" s="64">
        <v>6.4</v>
      </c>
      <c r="H365" s="106">
        <v>9.4</v>
      </c>
      <c r="I365" s="116">
        <v>120</v>
      </c>
      <c r="J365" s="142">
        <v>965</v>
      </c>
      <c r="K365" s="127">
        <v>24</v>
      </c>
    </row>
    <row r="366" spans="1:11" ht="15" x14ac:dyDescent="0.25">
      <c r="A366" s="15"/>
      <c r="B366" s="11"/>
      <c r="C366" s="6"/>
      <c r="D366" s="35"/>
      <c r="E366" s="36"/>
      <c r="F366" s="36"/>
      <c r="G366" s="36"/>
      <c r="H366" s="102"/>
      <c r="I366" s="113"/>
      <c r="J366" s="113"/>
      <c r="K366" s="125"/>
    </row>
    <row r="367" spans="1:11" ht="15" x14ac:dyDescent="0.25">
      <c r="A367" s="15"/>
      <c r="B367" s="11"/>
      <c r="C367" s="6"/>
      <c r="D367" s="35"/>
      <c r="E367" s="36"/>
      <c r="F367" s="36"/>
      <c r="G367" s="36"/>
      <c r="H367" s="102"/>
      <c r="I367" s="113"/>
      <c r="J367" s="113"/>
      <c r="K367" s="125"/>
    </row>
    <row r="368" spans="1:11" ht="15" x14ac:dyDescent="0.25">
      <c r="A368" s="16"/>
      <c r="B368" s="8"/>
      <c r="C368" s="17" t="s">
        <v>35</v>
      </c>
      <c r="D368" s="9"/>
      <c r="E368" s="19">
        <v>0</v>
      </c>
      <c r="F368" s="19">
        <f t="shared" ref="F368" si="233">SUM(F364:F367)</f>
        <v>14.7</v>
      </c>
      <c r="G368" s="19">
        <f t="shared" ref="G368" si="234">SUM(G364:G367)</f>
        <v>11.2</v>
      </c>
      <c r="H368" s="103">
        <f t="shared" ref="H368" si="235">SUM(H364:H367)</f>
        <v>37.5</v>
      </c>
      <c r="I368" s="114">
        <f t="shared" ref="I368" si="236">SUM(I364:I367)</f>
        <v>273.59000000000003</v>
      </c>
      <c r="J368" s="114"/>
      <c r="K368" s="133">
        <f>SUM(K364:K367)</f>
        <v>35.75</v>
      </c>
    </row>
    <row r="369" spans="1:11" ht="15" x14ac:dyDescent="0.25">
      <c r="A369" s="14">
        <f>A342</f>
        <v>9</v>
      </c>
      <c r="B369" s="10" t="s">
        <v>32</v>
      </c>
      <c r="C369" s="7" t="s">
        <v>17</v>
      </c>
      <c r="D369" s="35"/>
      <c r="E369" s="36"/>
      <c r="F369" s="36"/>
      <c r="G369" s="36"/>
      <c r="H369" s="102"/>
      <c r="I369" s="113"/>
      <c r="J369" s="113"/>
      <c r="K369" s="125"/>
    </row>
    <row r="370" spans="1:11" ht="15" x14ac:dyDescent="0.25">
      <c r="A370" s="15"/>
      <c r="B370" s="11"/>
      <c r="C370" s="7" t="s">
        <v>26</v>
      </c>
      <c r="D370" s="35"/>
      <c r="E370" s="36"/>
      <c r="F370" s="36"/>
      <c r="G370" s="36"/>
      <c r="H370" s="102"/>
      <c r="I370" s="113"/>
      <c r="J370" s="113"/>
      <c r="K370" s="125"/>
    </row>
    <row r="371" spans="1:11" ht="15" x14ac:dyDescent="0.25">
      <c r="A371" s="15"/>
      <c r="B371" s="11"/>
      <c r="C371" s="7" t="s">
        <v>27</v>
      </c>
      <c r="D371" s="35"/>
      <c r="E371" s="36"/>
      <c r="F371" s="36"/>
      <c r="G371" s="36"/>
      <c r="H371" s="102"/>
      <c r="I371" s="113"/>
      <c r="J371" s="113"/>
      <c r="K371" s="125"/>
    </row>
    <row r="372" spans="1:11" ht="15" x14ac:dyDescent="0.25">
      <c r="A372" s="15"/>
      <c r="B372" s="11"/>
      <c r="C372" s="7" t="s">
        <v>19</v>
      </c>
      <c r="D372" s="35"/>
      <c r="E372" s="36"/>
      <c r="F372" s="36"/>
      <c r="G372" s="36"/>
      <c r="H372" s="102"/>
      <c r="I372" s="113"/>
      <c r="J372" s="113"/>
      <c r="K372" s="125"/>
    </row>
    <row r="373" spans="1:11" ht="15" x14ac:dyDescent="0.25">
      <c r="A373" s="15"/>
      <c r="B373" s="11"/>
      <c r="C373" s="6"/>
      <c r="D373" s="35"/>
      <c r="E373" s="36"/>
      <c r="F373" s="36"/>
      <c r="G373" s="36"/>
      <c r="H373" s="102"/>
      <c r="I373" s="113"/>
      <c r="J373" s="113"/>
      <c r="K373" s="125"/>
    </row>
    <row r="374" spans="1:11" ht="15" x14ac:dyDescent="0.25">
      <c r="A374" s="15"/>
      <c r="B374" s="11"/>
      <c r="C374" s="6"/>
      <c r="D374" s="35"/>
      <c r="E374" s="36"/>
      <c r="F374" s="36"/>
      <c r="G374" s="36"/>
      <c r="H374" s="102"/>
      <c r="I374" s="113"/>
      <c r="J374" s="113"/>
      <c r="K374" s="125"/>
    </row>
    <row r="375" spans="1:11" ht="15" x14ac:dyDescent="0.25">
      <c r="A375" s="16"/>
      <c r="B375" s="8"/>
      <c r="C375" s="17" t="s">
        <v>35</v>
      </c>
      <c r="D375" s="9"/>
      <c r="E375" s="19">
        <f>SUM(E369:E374)</f>
        <v>0</v>
      </c>
      <c r="F375" s="19">
        <f t="shared" ref="F375" si="237">SUM(F369:F374)</f>
        <v>0</v>
      </c>
      <c r="G375" s="19">
        <f t="shared" ref="G375" si="238">SUM(G369:G374)</f>
        <v>0</v>
      </c>
      <c r="H375" s="103">
        <f t="shared" ref="H375" si="239">SUM(H369:H374)</f>
        <v>0</v>
      </c>
      <c r="I375" s="114">
        <f t="shared" ref="I375" si="240">SUM(I369:I374)</f>
        <v>0</v>
      </c>
      <c r="J375" s="114"/>
      <c r="K375" s="126">
        <f t="shared" ref="K375" ca="1" si="241">SUM(K369:K377)</f>
        <v>0</v>
      </c>
    </row>
    <row r="376" spans="1:11" ht="15" x14ac:dyDescent="0.25">
      <c r="A376" s="14">
        <f>A342</f>
        <v>9</v>
      </c>
      <c r="B376" s="10" t="s">
        <v>33</v>
      </c>
      <c r="C376" s="12" t="s">
        <v>34</v>
      </c>
      <c r="D376" s="35"/>
      <c r="E376" s="36"/>
      <c r="F376" s="36"/>
      <c r="G376" s="36"/>
      <c r="H376" s="102"/>
      <c r="I376" s="113"/>
      <c r="J376" s="113"/>
      <c r="K376" s="125"/>
    </row>
    <row r="377" spans="1:11" ht="15" x14ac:dyDescent="0.25">
      <c r="A377" s="15"/>
      <c r="B377" s="11"/>
      <c r="C377" s="12" t="s">
        <v>31</v>
      </c>
      <c r="D377" s="35"/>
      <c r="E377" s="36"/>
      <c r="F377" s="36"/>
      <c r="G377" s="36"/>
      <c r="H377" s="102"/>
      <c r="I377" s="113"/>
      <c r="J377" s="113"/>
      <c r="K377" s="125"/>
    </row>
    <row r="378" spans="1:11" ht="15" x14ac:dyDescent="0.25">
      <c r="A378" s="15"/>
      <c r="B378" s="11"/>
      <c r="C378" s="12" t="s">
        <v>27</v>
      </c>
      <c r="D378" s="35"/>
      <c r="E378" s="36"/>
      <c r="F378" s="36"/>
      <c r="G378" s="36"/>
      <c r="H378" s="102"/>
      <c r="I378" s="113"/>
      <c r="J378" s="113"/>
      <c r="K378" s="125"/>
    </row>
    <row r="379" spans="1:11" ht="15" x14ac:dyDescent="0.25">
      <c r="A379" s="15"/>
      <c r="B379" s="11"/>
      <c r="C379" s="12" t="s">
        <v>20</v>
      </c>
      <c r="D379" s="35"/>
      <c r="E379" s="36"/>
      <c r="F379" s="36"/>
      <c r="G379" s="36"/>
      <c r="H379" s="102"/>
      <c r="I379" s="113"/>
      <c r="J379" s="113"/>
      <c r="K379" s="125"/>
    </row>
    <row r="380" spans="1:11" ht="15" x14ac:dyDescent="0.25">
      <c r="A380" s="15"/>
      <c r="B380" s="11"/>
      <c r="C380" s="6"/>
      <c r="D380" s="35"/>
      <c r="E380" s="36"/>
      <c r="F380" s="36"/>
      <c r="G380" s="36"/>
      <c r="H380" s="102"/>
      <c r="I380" s="113"/>
      <c r="J380" s="113"/>
      <c r="K380" s="125"/>
    </row>
    <row r="381" spans="1:11" ht="15" x14ac:dyDescent="0.25">
      <c r="A381" s="15"/>
      <c r="B381" s="11"/>
      <c r="C381" s="6"/>
      <c r="D381" s="35"/>
      <c r="E381" s="36"/>
      <c r="F381" s="36"/>
      <c r="G381" s="36"/>
      <c r="H381" s="102"/>
      <c r="I381" s="113"/>
      <c r="J381" s="113"/>
      <c r="K381" s="125"/>
    </row>
    <row r="382" spans="1:11" ht="15" x14ac:dyDescent="0.25">
      <c r="A382" s="16"/>
      <c r="B382" s="8"/>
      <c r="C382" s="18" t="s">
        <v>35</v>
      </c>
      <c r="D382" s="9"/>
      <c r="E382" s="19">
        <f>SUM(E376:E381)</f>
        <v>0</v>
      </c>
      <c r="F382" s="19">
        <f t="shared" ref="F382" si="242">SUM(F376:F381)</f>
        <v>0</v>
      </c>
      <c r="G382" s="19">
        <f t="shared" ref="G382" si="243">SUM(G376:G381)</f>
        <v>0</v>
      </c>
      <c r="H382" s="103">
        <f t="shared" ref="H382" si="244">SUM(H376:H381)</f>
        <v>0</v>
      </c>
      <c r="I382" s="114">
        <f t="shared" ref="I382" si="245">SUM(I376:I381)</f>
        <v>0</v>
      </c>
      <c r="J382" s="114"/>
      <c r="K382" s="126">
        <f t="shared" ref="K382" ca="1" si="246">SUM(K376:K384)</f>
        <v>0</v>
      </c>
    </row>
    <row r="383" spans="1:11" ht="15.75" customHeight="1" thickBot="1" x14ac:dyDescent="0.25">
      <c r="A383" s="28">
        <f>A342</f>
        <v>9</v>
      </c>
      <c r="B383" s="87" t="s">
        <v>4</v>
      </c>
      <c r="C383" s="88"/>
      <c r="D383" s="25"/>
      <c r="E383" s="26">
        <f>E349+E353+E363+E368+E375+E382</f>
        <v>0</v>
      </c>
      <c r="F383" s="26">
        <f t="shared" ref="F383" si="247">F349+F353+F363+F368+F375+F382</f>
        <v>90.49</v>
      </c>
      <c r="G383" s="26">
        <f t="shared" ref="G383" si="248">G349+G353+G363+G368+G375+G382</f>
        <v>94.08</v>
      </c>
      <c r="H383" s="107">
        <f t="shared" ref="H383" si="249">H349+H353+H363+H368+H375+H382</f>
        <v>228.52</v>
      </c>
      <c r="I383" s="117">
        <f t="shared" ref="I383" si="250">I349+I353+I363+I368+I375+I382</f>
        <v>1954.4500000000003</v>
      </c>
      <c r="J383" s="117"/>
      <c r="K383" s="158">
        <f>K368+K363+K353+K349</f>
        <v>408.14</v>
      </c>
    </row>
    <row r="384" spans="1:11" ht="15" x14ac:dyDescent="0.25">
      <c r="A384" s="20">
        <v>10</v>
      </c>
      <c r="B384" s="21" t="s">
        <v>16</v>
      </c>
      <c r="C384" s="5" t="s">
        <v>196</v>
      </c>
      <c r="D384" s="42" t="s">
        <v>152</v>
      </c>
      <c r="E384" s="53">
        <v>3.3333333333333333E-2</v>
      </c>
      <c r="F384" s="47">
        <v>0.78</v>
      </c>
      <c r="G384" s="47">
        <v>4.5</v>
      </c>
      <c r="H384" s="100">
        <v>1.08</v>
      </c>
      <c r="I384" s="111">
        <v>48.6</v>
      </c>
      <c r="J384" s="138"/>
      <c r="K384" s="135">
        <v>15.32</v>
      </c>
    </row>
    <row r="385" spans="1:11" ht="15" x14ac:dyDescent="0.25">
      <c r="A385" s="15"/>
      <c r="B385" s="11"/>
      <c r="C385" s="6" t="s">
        <v>197</v>
      </c>
      <c r="D385" s="42" t="s">
        <v>153</v>
      </c>
      <c r="E385" s="146">
        <v>6.6666666666666671E-3</v>
      </c>
      <c r="F385" s="47">
        <v>37.200000000000003</v>
      </c>
      <c r="G385" s="47">
        <v>7.2</v>
      </c>
      <c r="H385" s="100">
        <v>36.4</v>
      </c>
      <c r="I385" s="111">
        <v>325.66000000000003</v>
      </c>
      <c r="J385" s="138">
        <v>463</v>
      </c>
      <c r="K385" s="132">
        <v>135.38999999999999</v>
      </c>
    </row>
    <row r="386" spans="1:11" ht="15" x14ac:dyDescent="0.25">
      <c r="A386" s="15"/>
      <c r="B386" s="11"/>
      <c r="C386" s="7" t="s">
        <v>18</v>
      </c>
      <c r="D386" s="42"/>
      <c r="E386" s="54"/>
      <c r="F386" s="47"/>
      <c r="G386" s="47"/>
      <c r="H386" s="100"/>
      <c r="I386" s="111"/>
      <c r="J386" s="139"/>
      <c r="K386" s="136"/>
    </row>
    <row r="387" spans="1:11" ht="15" x14ac:dyDescent="0.25">
      <c r="A387" s="15"/>
      <c r="B387" s="11"/>
      <c r="C387" s="7" t="s">
        <v>19</v>
      </c>
      <c r="D387" s="42"/>
      <c r="E387" s="151"/>
      <c r="F387" s="47"/>
      <c r="G387" s="47"/>
      <c r="H387" s="100"/>
      <c r="I387" s="111"/>
      <c r="J387" s="138"/>
      <c r="K387" s="136"/>
    </row>
    <row r="388" spans="1:11" ht="15" x14ac:dyDescent="0.25">
      <c r="A388" s="15"/>
      <c r="B388" s="11"/>
      <c r="C388" s="7" t="s">
        <v>198</v>
      </c>
      <c r="D388" s="42" t="s">
        <v>81</v>
      </c>
      <c r="E388" s="54">
        <v>5.0000000000000001E-3</v>
      </c>
      <c r="F388" s="47">
        <v>0.2</v>
      </c>
      <c r="G388" s="47">
        <v>0</v>
      </c>
      <c r="H388" s="100">
        <v>14</v>
      </c>
      <c r="I388" s="111">
        <v>110.8</v>
      </c>
      <c r="J388" s="139">
        <v>376</v>
      </c>
      <c r="K388" s="132">
        <v>8.6300000000000008</v>
      </c>
    </row>
    <row r="389" spans="1:11" ht="15" x14ac:dyDescent="0.25">
      <c r="A389" s="15"/>
      <c r="B389" s="11"/>
      <c r="C389" s="6"/>
      <c r="D389" s="35"/>
      <c r="E389" s="97"/>
      <c r="F389" s="97"/>
      <c r="G389" s="97"/>
      <c r="H389" s="144"/>
      <c r="I389" s="145"/>
      <c r="J389" s="113"/>
      <c r="K389" s="136"/>
    </row>
    <row r="390" spans="1:11" ht="15" x14ac:dyDescent="0.25">
      <c r="A390" s="15"/>
      <c r="B390" s="11"/>
      <c r="C390" s="6"/>
      <c r="D390" s="35"/>
      <c r="E390" s="36"/>
      <c r="F390" s="36"/>
      <c r="G390" s="36"/>
      <c r="H390" s="102"/>
      <c r="I390" s="113"/>
      <c r="J390" s="113"/>
      <c r="K390" s="136"/>
    </row>
    <row r="391" spans="1:11" ht="15" x14ac:dyDescent="0.25">
      <c r="A391" s="16"/>
      <c r="B391" s="8"/>
      <c r="C391" s="17" t="s">
        <v>35</v>
      </c>
      <c r="D391" s="9"/>
      <c r="E391" s="19">
        <v>0</v>
      </c>
      <c r="F391" s="19">
        <f t="shared" ref="F391" si="251">SUM(F384:F390)</f>
        <v>38.180000000000007</v>
      </c>
      <c r="G391" s="19">
        <f t="shared" ref="G391" si="252">SUM(G384:G390)</f>
        <v>11.7</v>
      </c>
      <c r="H391" s="103">
        <f t="shared" ref="H391" si="253">SUM(H384:H390)</f>
        <v>51.48</v>
      </c>
      <c r="I391" s="114">
        <f t="shared" ref="I391" si="254">SUM(I384:I390)</f>
        <v>485.06000000000006</v>
      </c>
      <c r="J391" s="114"/>
      <c r="K391" s="126">
        <f t="shared" ref="K391:K433" si="255">SUM(K384:K390)</f>
        <v>159.33999999999997</v>
      </c>
    </row>
    <row r="392" spans="1:11" ht="15" x14ac:dyDescent="0.25">
      <c r="A392" s="14">
        <f>A384</f>
        <v>10</v>
      </c>
      <c r="B392" s="10" t="s">
        <v>21</v>
      </c>
      <c r="C392" s="12" t="s">
        <v>20</v>
      </c>
      <c r="D392" s="42" t="s">
        <v>154</v>
      </c>
      <c r="E392" s="36" t="s">
        <v>128</v>
      </c>
      <c r="F392" s="47">
        <v>0.8</v>
      </c>
      <c r="G392" s="47">
        <v>0.2</v>
      </c>
      <c r="H392" s="100">
        <v>7.5</v>
      </c>
      <c r="I392" s="111">
        <v>38</v>
      </c>
      <c r="J392" s="113"/>
      <c r="K392" s="132">
        <v>60.69</v>
      </c>
    </row>
    <row r="393" spans="1:11" ht="15" x14ac:dyDescent="0.25">
      <c r="A393" s="15"/>
      <c r="B393" s="11"/>
      <c r="C393" s="6"/>
      <c r="D393" s="35"/>
      <c r="E393" s="36"/>
      <c r="F393" s="36"/>
      <c r="G393" s="36"/>
      <c r="H393" s="102"/>
      <c r="I393" s="113"/>
      <c r="J393" s="113"/>
      <c r="K393" s="125"/>
    </row>
    <row r="394" spans="1:11" ht="15" x14ac:dyDescent="0.25">
      <c r="A394" s="15"/>
      <c r="B394" s="11"/>
      <c r="C394" s="6"/>
      <c r="D394" s="35"/>
      <c r="E394" s="36"/>
      <c r="F394" s="36"/>
      <c r="G394" s="36"/>
      <c r="H394" s="102"/>
      <c r="I394" s="113"/>
      <c r="J394" s="113"/>
      <c r="K394" s="125"/>
    </row>
    <row r="395" spans="1:11" ht="15" x14ac:dyDescent="0.25">
      <c r="A395" s="16"/>
      <c r="B395" s="8"/>
      <c r="C395" s="17" t="s">
        <v>35</v>
      </c>
      <c r="D395" s="9"/>
      <c r="E395" s="19">
        <f>SUM(E392:E394)</f>
        <v>0</v>
      </c>
      <c r="F395" s="19">
        <f t="shared" ref="F395" si="256">SUM(F392:F394)</f>
        <v>0.8</v>
      </c>
      <c r="G395" s="19">
        <f t="shared" ref="G395" si="257">SUM(G392:G394)</f>
        <v>0.2</v>
      </c>
      <c r="H395" s="103">
        <f t="shared" ref="H395" si="258">SUM(H392:H394)</f>
        <v>7.5</v>
      </c>
      <c r="I395" s="114">
        <f t="shared" ref="I395" si="259">SUM(I392:I394)</f>
        <v>38</v>
      </c>
      <c r="J395" s="114"/>
      <c r="K395" s="133">
        <f>SUM(K392:K394)</f>
        <v>60.69</v>
      </c>
    </row>
    <row r="396" spans="1:11" ht="15" x14ac:dyDescent="0.25">
      <c r="A396" s="14">
        <f>A384</f>
        <v>10</v>
      </c>
      <c r="B396" s="10" t="s">
        <v>22</v>
      </c>
      <c r="C396" s="7" t="s">
        <v>23</v>
      </c>
      <c r="D396" s="57" t="s">
        <v>149</v>
      </c>
      <c r="E396" s="72">
        <v>0.02</v>
      </c>
      <c r="F396" s="68">
        <v>0.73</v>
      </c>
      <c r="G396" s="68">
        <v>4.07</v>
      </c>
      <c r="H396" s="101">
        <v>2.86</v>
      </c>
      <c r="I396" s="112">
        <v>52.4</v>
      </c>
      <c r="J396" s="140">
        <v>20</v>
      </c>
      <c r="K396" s="127">
        <v>27.8</v>
      </c>
    </row>
    <row r="397" spans="1:11" ht="15" x14ac:dyDescent="0.25">
      <c r="A397" s="15"/>
      <c r="B397" s="11"/>
      <c r="C397" s="7" t="s">
        <v>24</v>
      </c>
      <c r="D397" s="42" t="s">
        <v>150</v>
      </c>
      <c r="E397" s="54">
        <v>4.0000000000000001E-3</v>
      </c>
      <c r="F397" s="47">
        <v>2.5</v>
      </c>
      <c r="G397" s="47">
        <v>2.8</v>
      </c>
      <c r="H397" s="100">
        <v>16.3</v>
      </c>
      <c r="I397" s="111">
        <v>92</v>
      </c>
      <c r="J397" s="139">
        <v>204</v>
      </c>
      <c r="K397" s="132">
        <v>35.17</v>
      </c>
    </row>
    <row r="398" spans="1:11" ht="15" x14ac:dyDescent="0.25">
      <c r="A398" s="15"/>
      <c r="B398" s="11"/>
      <c r="C398" s="7" t="s">
        <v>25</v>
      </c>
      <c r="D398" s="58" t="s">
        <v>151</v>
      </c>
      <c r="E398" s="54" t="s">
        <v>155</v>
      </c>
      <c r="F398" s="47">
        <v>21.6</v>
      </c>
      <c r="G398" s="47">
        <v>17.899999999999999</v>
      </c>
      <c r="H398" s="100">
        <v>34</v>
      </c>
      <c r="I398" s="111">
        <v>387</v>
      </c>
      <c r="J398" s="139">
        <v>285</v>
      </c>
      <c r="K398" s="132">
        <v>86.02</v>
      </c>
    </row>
    <row r="399" spans="1:11" ht="15" x14ac:dyDescent="0.25">
      <c r="A399" s="15"/>
      <c r="B399" s="11"/>
      <c r="C399" s="7" t="s">
        <v>26</v>
      </c>
      <c r="D399" s="59"/>
      <c r="E399" s="73"/>
      <c r="F399" s="44"/>
      <c r="G399" s="44"/>
      <c r="H399" s="104"/>
      <c r="I399" s="111"/>
      <c r="J399" s="141"/>
      <c r="K399" s="136"/>
    </row>
    <row r="400" spans="1:11" ht="15" x14ac:dyDescent="0.25">
      <c r="A400" s="15"/>
      <c r="B400" s="11"/>
      <c r="C400" s="7" t="s">
        <v>27</v>
      </c>
      <c r="D400" s="42" t="s">
        <v>91</v>
      </c>
      <c r="E400" s="54">
        <v>5.0000000000000001E-3</v>
      </c>
      <c r="F400" s="47">
        <v>1</v>
      </c>
      <c r="G400" s="47">
        <v>0.4</v>
      </c>
      <c r="H400" s="100">
        <v>41.2</v>
      </c>
      <c r="I400" s="111">
        <v>115.68</v>
      </c>
      <c r="J400" s="139">
        <v>847</v>
      </c>
      <c r="K400" s="132">
        <v>33.22</v>
      </c>
    </row>
    <row r="401" spans="1:11" ht="15" x14ac:dyDescent="0.25">
      <c r="A401" s="15"/>
      <c r="B401" s="11"/>
      <c r="C401" s="7" t="s">
        <v>28</v>
      </c>
      <c r="D401" s="42" t="s">
        <v>53</v>
      </c>
      <c r="E401" s="54">
        <v>0.02</v>
      </c>
      <c r="F401" s="47">
        <v>3.3</v>
      </c>
      <c r="G401" s="47">
        <v>0.6</v>
      </c>
      <c r="H401" s="100">
        <v>16.7</v>
      </c>
      <c r="I401" s="111">
        <v>87</v>
      </c>
      <c r="J401" s="113"/>
      <c r="K401" s="127">
        <v>5.2</v>
      </c>
    </row>
    <row r="402" spans="1:11" ht="15" x14ac:dyDescent="0.25">
      <c r="A402" s="15"/>
      <c r="B402" s="11"/>
      <c r="C402" s="7" t="s">
        <v>29</v>
      </c>
      <c r="D402" s="42" t="s">
        <v>54</v>
      </c>
      <c r="E402" s="54">
        <v>2.5000000000000001E-2</v>
      </c>
      <c r="F402" s="47">
        <v>3.04</v>
      </c>
      <c r="G402" s="47">
        <v>0.32</v>
      </c>
      <c r="H402" s="100">
        <v>19.68</v>
      </c>
      <c r="I402" s="111">
        <v>94.4</v>
      </c>
      <c r="J402" s="113"/>
      <c r="K402" s="132">
        <v>4.75</v>
      </c>
    </row>
    <row r="403" spans="1:11" ht="15" x14ac:dyDescent="0.25">
      <c r="A403" s="15"/>
      <c r="B403" s="11"/>
      <c r="C403" s="6"/>
      <c r="D403" s="35"/>
      <c r="E403" s="36"/>
      <c r="F403" s="36"/>
      <c r="G403" s="36"/>
      <c r="H403" s="102"/>
      <c r="I403" s="113"/>
      <c r="J403" s="113"/>
      <c r="K403" s="125"/>
    </row>
    <row r="404" spans="1:11" ht="15" x14ac:dyDescent="0.25">
      <c r="A404" s="15"/>
      <c r="B404" s="11"/>
      <c r="C404" s="6"/>
      <c r="D404" s="35"/>
      <c r="E404" s="36"/>
      <c r="F404" s="36"/>
      <c r="G404" s="36"/>
      <c r="H404" s="102"/>
      <c r="I404" s="113"/>
      <c r="J404" s="113"/>
      <c r="K404" s="125"/>
    </row>
    <row r="405" spans="1:11" ht="15" x14ac:dyDescent="0.25">
      <c r="A405" s="16"/>
      <c r="B405" s="8"/>
      <c r="C405" s="17" t="s">
        <v>35</v>
      </c>
      <c r="D405" s="9"/>
      <c r="E405" s="19">
        <v>0</v>
      </c>
      <c r="F405" s="19">
        <f t="shared" ref="F405" si="260">SUM(F396:F404)</f>
        <v>32.17</v>
      </c>
      <c r="G405" s="19">
        <f t="shared" ref="G405" si="261">SUM(G396:G404)</f>
        <v>26.09</v>
      </c>
      <c r="H405" s="103">
        <f t="shared" ref="H405" si="262">SUM(H396:H404)</f>
        <v>130.74</v>
      </c>
      <c r="I405" s="114">
        <f t="shared" ref="I405" si="263">SUM(I396:I404)</f>
        <v>828.4799999999999</v>
      </c>
      <c r="J405" s="114"/>
      <c r="K405" s="133">
        <f>SUM(K396:K404)</f>
        <v>192.16</v>
      </c>
    </row>
    <row r="406" spans="1:11" ht="15" x14ac:dyDescent="0.25">
      <c r="A406" s="14">
        <f>A384</f>
        <v>10</v>
      </c>
      <c r="B406" s="10" t="s">
        <v>30</v>
      </c>
      <c r="C406" s="12" t="s">
        <v>31</v>
      </c>
      <c r="D406" s="59" t="s">
        <v>148</v>
      </c>
      <c r="E406" s="147">
        <v>2.5000000000000001E-2</v>
      </c>
      <c r="F406" s="98">
        <v>1.6</v>
      </c>
      <c r="G406" s="98">
        <v>1.6</v>
      </c>
      <c r="H406" s="105">
        <v>27.97</v>
      </c>
      <c r="I406" s="115">
        <v>143.33000000000001</v>
      </c>
      <c r="J406" s="141">
        <v>428</v>
      </c>
      <c r="K406" s="132">
        <v>23.89</v>
      </c>
    </row>
    <row r="407" spans="1:11" ht="15" x14ac:dyDescent="0.25">
      <c r="A407" s="15"/>
      <c r="B407" s="11"/>
      <c r="C407" s="12" t="s">
        <v>27</v>
      </c>
      <c r="D407" s="61" t="s">
        <v>45</v>
      </c>
      <c r="E407" s="75">
        <v>5.0000000000000001E-3</v>
      </c>
      <c r="F407" s="64">
        <v>6.4</v>
      </c>
      <c r="G407" s="64">
        <v>6.4</v>
      </c>
      <c r="H407" s="106">
        <v>9.4</v>
      </c>
      <c r="I407" s="116">
        <v>120</v>
      </c>
      <c r="J407" s="142">
        <v>385</v>
      </c>
      <c r="K407" s="132">
        <v>23.16</v>
      </c>
    </row>
    <row r="408" spans="1:11" ht="15" x14ac:dyDescent="0.25">
      <c r="A408" s="15"/>
      <c r="B408" s="11"/>
      <c r="C408" s="6"/>
      <c r="D408" s="35"/>
      <c r="E408" s="36"/>
      <c r="F408" s="36"/>
      <c r="G408" s="36"/>
      <c r="H408" s="102"/>
      <c r="I408" s="113"/>
      <c r="J408" s="113"/>
      <c r="K408" s="125"/>
    </row>
    <row r="409" spans="1:11" ht="15" x14ac:dyDescent="0.25">
      <c r="A409" s="15"/>
      <c r="B409" s="11"/>
      <c r="C409" s="6"/>
      <c r="D409" s="35"/>
      <c r="E409" s="36"/>
      <c r="F409" s="36"/>
      <c r="G409" s="36"/>
      <c r="H409" s="102"/>
      <c r="I409" s="113"/>
      <c r="J409" s="113"/>
      <c r="K409" s="125"/>
    </row>
    <row r="410" spans="1:11" ht="15" x14ac:dyDescent="0.25">
      <c r="A410" s="16"/>
      <c r="B410" s="8"/>
      <c r="C410" s="17" t="s">
        <v>35</v>
      </c>
      <c r="D410" s="9"/>
      <c r="E410" s="19">
        <v>0</v>
      </c>
      <c r="F410" s="19">
        <f t="shared" ref="F410" si="264">SUM(F406:F409)</f>
        <v>8</v>
      </c>
      <c r="G410" s="19">
        <f t="shared" ref="G410" si="265">SUM(G406:G409)</f>
        <v>8</v>
      </c>
      <c r="H410" s="103">
        <f t="shared" ref="H410" si="266">SUM(H406:H409)</f>
        <v>37.369999999999997</v>
      </c>
      <c r="I410" s="114">
        <f t="shared" ref="I410" si="267">SUM(I406:I409)</f>
        <v>263.33000000000004</v>
      </c>
      <c r="J410" s="114"/>
      <c r="K410" s="133">
        <f>SUM(K406:K409)</f>
        <v>47.05</v>
      </c>
    </row>
    <row r="411" spans="1:11" ht="15" x14ac:dyDescent="0.25">
      <c r="A411" s="14">
        <f>A384</f>
        <v>10</v>
      </c>
      <c r="B411" s="10" t="s">
        <v>32</v>
      </c>
      <c r="C411" s="7" t="s">
        <v>17</v>
      </c>
      <c r="D411" s="35"/>
      <c r="E411" s="36"/>
      <c r="F411" s="36"/>
      <c r="G411" s="36"/>
      <c r="H411" s="102"/>
      <c r="I411" s="113"/>
      <c r="J411" s="113"/>
      <c r="K411" s="125"/>
    </row>
    <row r="412" spans="1:11" ht="15" x14ac:dyDescent="0.25">
      <c r="A412" s="15"/>
      <c r="B412" s="11"/>
      <c r="C412" s="7" t="s">
        <v>26</v>
      </c>
      <c r="D412" s="35"/>
      <c r="E412" s="36"/>
      <c r="F412" s="36"/>
      <c r="G412" s="36"/>
      <c r="H412" s="102"/>
      <c r="I412" s="113"/>
      <c r="J412" s="113"/>
      <c r="K412" s="125"/>
    </row>
    <row r="413" spans="1:11" ht="15" x14ac:dyDescent="0.25">
      <c r="A413" s="15"/>
      <c r="B413" s="11"/>
      <c r="C413" s="7" t="s">
        <v>27</v>
      </c>
      <c r="D413" s="35"/>
      <c r="E413" s="36"/>
      <c r="F413" s="36"/>
      <c r="G413" s="36"/>
      <c r="H413" s="102"/>
      <c r="I413" s="113"/>
      <c r="J413" s="113"/>
      <c r="K413" s="125"/>
    </row>
    <row r="414" spans="1:11" ht="15" x14ac:dyDescent="0.25">
      <c r="A414" s="15"/>
      <c r="B414" s="11"/>
      <c r="C414" s="7" t="s">
        <v>19</v>
      </c>
      <c r="D414" s="35"/>
      <c r="E414" s="36"/>
      <c r="F414" s="36"/>
      <c r="G414" s="36"/>
      <c r="H414" s="102"/>
      <c r="I414" s="113"/>
      <c r="J414" s="113"/>
      <c r="K414" s="125"/>
    </row>
    <row r="415" spans="1:11" ht="15" x14ac:dyDescent="0.25">
      <c r="A415" s="15"/>
      <c r="B415" s="11"/>
      <c r="C415" s="6"/>
      <c r="D415" s="35"/>
      <c r="E415" s="36"/>
      <c r="F415" s="36"/>
      <c r="G415" s="36"/>
      <c r="H415" s="102"/>
      <c r="I415" s="113"/>
      <c r="J415" s="113"/>
      <c r="K415" s="125"/>
    </row>
    <row r="416" spans="1:11" ht="15" x14ac:dyDescent="0.25">
      <c r="A416" s="15"/>
      <c r="B416" s="11"/>
      <c r="C416" s="6"/>
      <c r="D416" s="35"/>
      <c r="E416" s="36"/>
      <c r="F416" s="36"/>
      <c r="G416" s="36"/>
      <c r="H416" s="102"/>
      <c r="I416" s="113"/>
      <c r="J416" s="113"/>
      <c r="K416" s="125"/>
    </row>
    <row r="417" spans="1:11" ht="15" x14ac:dyDescent="0.25">
      <c r="A417" s="16"/>
      <c r="B417" s="8"/>
      <c r="C417" s="17" t="s">
        <v>35</v>
      </c>
      <c r="D417" s="9"/>
      <c r="E417" s="19">
        <f>SUM(E411:E416)</f>
        <v>0</v>
      </c>
      <c r="F417" s="19">
        <f t="shared" ref="F417" si="268">SUM(F411:F416)</f>
        <v>0</v>
      </c>
      <c r="G417" s="19">
        <f t="shared" ref="G417" si="269">SUM(G411:G416)</f>
        <v>0</v>
      </c>
      <c r="H417" s="103">
        <f t="shared" ref="H417" si="270">SUM(H411:H416)</f>
        <v>0</v>
      </c>
      <c r="I417" s="114">
        <f t="shared" ref="I417" si="271">SUM(I411:I416)</f>
        <v>0</v>
      </c>
      <c r="J417" s="114"/>
      <c r="K417" s="126">
        <f t="shared" ref="K417" ca="1" si="272">SUM(K411:K419)</f>
        <v>0</v>
      </c>
    </row>
    <row r="418" spans="1:11" ht="15" x14ac:dyDescent="0.25">
      <c r="A418" s="14">
        <f>A384</f>
        <v>10</v>
      </c>
      <c r="B418" s="10" t="s">
        <v>33</v>
      </c>
      <c r="C418" s="12" t="s">
        <v>34</v>
      </c>
      <c r="D418" s="35"/>
      <c r="E418" s="36"/>
      <c r="F418" s="36"/>
      <c r="G418" s="36"/>
      <c r="H418" s="102"/>
      <c r="I418" s="113"/>
      <c r="J418" s="113"/>
      <c r="K418" s="125"/>
    </row>
    <row r="419" spans="1:11" ht="15" x14ac:dyDescent="0.25">
      <c r="A419" s="15"/>
      <c r="B419" s="11"/>
      <c r="C419" s="12" t="s">
        <v>31</v>
      </c>
      <c r="D419" s="35"/>
      <c r="E419" s="36"/>
      <c r="F419" s="36"/>
      <c r="G419" s="36"/>
      <c r="H419" s="102"/>
      <c r="I419" s="113"/>
      <c r="J419" s="113"/>
      <c r="K419" s="125"/>
    </row>
    <row r="420" spans="1:11" ht="15" x14ac:dyDescent="0.25">
      <c r="A420" s="15"/>
      <c r="B420" s="11"/>
      <c r="C420" s="12" t="s">
        <v>27</v>
      </c>
      <c r="D420" s="35"/>
      <c r="E420" s="36"/>
      <c r="F420" s="36"/>
      <c r="G420" s="36"/>
      <c r="H420" s="102"/>
      <c r="I420" s="113"/>
      <c r="J420" s="113"/>
      <c r="K420" s="125"/>
    </row>
    <row r="421" spans="1:11" ht="15" x14ac:dyDescent="0.25">
      <c r="A421" s="15"/>
      <c r="B421" s="11"/>
      <c r="C421" s="12" t="s">
        <v>20</v>
      </c>
      <c r="D421" s="35"/>
      <c r="E421" s="36"/>
      <c r="F421" s="36"/>
      <c r="G421" s="36"/>
      <c r="H421" s="102"/>
      <c r="I421" s="113"/>
      <c r="J421" s="113"/>
      <c r="K421" s="125"/>
    </row>
    <row r="422" spans="1:11" ht="15" x14ac:dyDescent="0.25">
      <c r="A422" s="15"/>
      <c r="B422" s="11"/>
      <c r="C422" s="6"/>
      <c r="D422" s="35"/>
      <c r="E422" s="36"/>
      <c r="F422" s="36"/>
      <c r="G422" s="36"/>
      <c r="H422" s="102"/>
      <c r="I422" s="113"/>
      <c r="J422" s="113"/>
      <c r="K422" s="125"/>
    </row>
    <row r="423" spans="1:11" ht="15" x14ac:dyDescent="0.25">
      <c r="A423" s="15"/>
      <c r="B423" s="11"/>
      <c r="C423" s="6"/>
      <c r="D423" s="35"/>
      <c r="E423" s="36"/>
      <c r="F423" s="36"/>
      <c r="G423" s="36"/>
      <c r="H423" s="102"/>
      <c r="I423" s="113"/>
      <c r="J423" s="113"/>
      <c r="K423" s="125"/>
    </row>
    <row r="424" spans="1:11" ht="15" x14ac:dyDescent="0.25">
      <c r="A424" s="16"/>
      <c r="B424" s="8"/>
      <c r="C424" s="18" t="s">
        <v>35</v>
      </c>
      <c r="D424" s="9"/>
      <c r="E424" s="19">
        <f>SUM(E418:E423)</f>
        <v>0</v>
      </c>
      <c r="F424" s="19">
        <f t="shared" ref="F424" si="273">SUM(F418:F423)</f>
        <v>0</v>
      </c>
      <c r="G424" s="19">
        <f t="shared" ref="G424" si="274">SUM(G418:G423)</f>
        <v>0</v>
      </c>
      <c r="H424" s="103">
        <f t="shared" ref="H424" si="275">SUM(H418:H423)</f>
        <v>0</v>
      </c>
      <c r="I424" s="114">
        <f t="shared" ref="I424" si="276">SUM(I418:I423)</f>
        <v>0</v>
      </c>
      <c r="J424" s="114"/>
      <c r="K424" s="126">
        <f t="shared" ref="K424" ca="1" si="277">SUM(K418:K426)</f>
        <v>0</v>
      </c>
    </row>
    <row r="425" spans="1:11" ht="15.75" customHeight="1" thickBot="1" x14ac:dyDescent="0.25">
      <c r="A425" s="24">
        <f>A384</f>
        <v>10</v>
      </c>
      <c r="B425" s="87" t="s">
        <v>4</v>
      </c>
      <c r="C425" s="88"/>
      <c r="D425" s="25"/>
      <c r="E425" s="26">
        <f>E391+E395+E405+E410+E417+E424</f>
        <v>0</v>
      </c>
      <c r="F425" s="26">
        <f t="shared" ref="F425" si="278">F391+F395+F405+F410+F417+F424</f>
        <v>79.150000000000006</v>
      </c>
      <c r="G425" s="26">
        <f t="shared" ref="G425" si="279">G391+G395+G405+G410+G417+G424</f>
        <v>45.989999999999995</v>
      </c>
      <c r="H425" s="107">
        <f t="shared" ref="H425" si="280">H391+H395+H405+H410+H417+H424</f>
        <v>227.09</v>
      </c>
      <c r="I425" s="117">
        <f t="shared" ref="I425" si="281">I391+I395+I405+I410+I417+I424</f>
        <v>1614.87</v>
      </c>
      <c r="J425" s="117"/>
      <c r="K425" s="158">
        <f>K410+K405+K395+K391</f>
        <v>459.23999999999995</v>
      </c>
    </row>
    <row r="426" spans="1:11" ht="15" x14ac:dyDescent="0.25">
      <c r="A426" s="20">
        <v>11</v>
      </c>
      <c r="B426" s="21" t="s">
        <v>16</v>
      </c>
      <c r="C426" s="5" t="s">
        <v>17</v>
      </c>
      <c r="D426" s="42" t="s">
        <v>162</v>
      </c>
      <c r="E426" s="53" t="s">
        <v>164</v>
      </c>
      <c r="F426" s="47">
        <v>3.18</v>
      </c>
      <c r="G426" s="47">
        <v>3.89</v>
      </c>
      <c r="H426" s="100">
        <v>26.38</v>
      </c>
      <c r="I426" s="111">
        <v>153</v>
      </c>
      <c r="J426" s="138">
        <v>181</v>
      </c>
      <c r="K426" s="135">
        <v>22.59</v>
      </c>
    </row>
    <row r="427" spans="1:11" ht="15" x14ac:dyDescent="0.25">
      <c r="A427" s="15"/>
      <c r="B427" s="11"/>
      <c r="C427" s="6"/>
      <c r="D427" s="42"/>
      <c r="E427" s="54"/>
      <c r="F427" s="47"/>
      <c r="G427" s="47"/>
      <c r="H427" s="100"/>
      <c r="I427" s="111"/>
      <c r="J427" s="138"/>
      <c r="K427" s="136"/>
    </row>
    <row r="428" spans="1:11" ht="15" x14ac:dyDescent="0.25">
      <c r="A428" s="15"/>
      <c r="B428" s="11"/>
      <c r="C428" s="7" t="s">
        <v>199</v>
      </c>
      <c r="D428" s="42" t="s">
        <v>115</v>
      </c>
      <c r="E428" s="146" t="s">
        <v>165</v>
      </c>
      <c r="F428" s="47">
        <v>0.4</v>
      </c>
      <c r="G428" s="47">
        <v>0.17</v>
      </c>
      <c r="H428" s="100">
        <v>17.87</v>
      </c>
      <c r="I428" s="111">
        <v>75.64</v>
      </c>
      <c r="J428" s="139">
        <v>10</v>
      </c>
      <c r="K428" s="132">
        <v>39.85</v>
      </c>
    </row>
    <row r="429" spans="1:11" ht="15" x14ac:dyDescent="0.25">
      <c r="A429" s="15"/>
      <c r="B429" s="11"/>
      <c r="C429" s="7" t="s">
        <v>191</v>
      </c>
      <c r="D429" s="42" t="s">
        <v>163</v>
      </c>
      <c r="E429" s="54">
        <v>5.0000000000000001E-3</v>
      </c>
      <c r="F429" s="68">
        <v>9</v>
      </c>
      <c r="G429" s="68">
        <v>9.1300000000000008</v>
      </c>
      <c r="H429" s="101">
        <v>28.3</v>
      </c>
      <c r="I429" s="112">
        <v>235</v>
      </c>
      <c r="J429" s="138">
        <v>3</v>
      </c>
      <c r="K429" s="132">
        <v>4.71</v>
      </c>
    </row>
    <row r="430" spans="1:11" ht="15" x14ac:dyDescent="0.25">
      <c r="A430" s="15"/>
      <c r="B430" s="11"/>
      <c r="C430" s="7"/>
      <c r="D430" s="35"/>
      <c r="E430" s="97"/>
      <c r="F430" s="47"/>
      <c r="G430" s="47"/>
      <c r="H430" s="100"/>
      <c r="I430" s="111"/>
      <c r="J430" s="139"/>
      <c r="K430" s="136"/>
    </row>
    <row r="431" spans="1:11" ht="15" x14ac:dyDescent="0.25">
      <c r="A431" s="15"/>
      <c r="B431" s="11"/>
      <c r="C431" s="6"/>
      <c r="D431" s="35"/>
      <c r="E431" s="36"/>
      <c r="F431" s="97"/>
      <c r="G431" s="97"/>
      <c r="H431" s="144"/>
      <c r="I431" s="145"/>
      <c r="J431" s="113"/>
      <c r="K431" s="125"/>
    </row>
    <row r="432" spans="1:11" ht="15" x14ac:dyDescent="0.25">
      <c r="A432" s="15"/>
      <c r="B432" s="11"/>
      <c r="C432" s="6"/>
      <c r="D432" s="35"/>
      <c r="E432" s="36"/>
      <c r="F432" s="36"/>
      <c r="G432" s="36"/>
      <c r="H432" s="102"/>
      <c r="I432" s="113"/>
      <c r="J432" s="113"/>
      <c r="K432" s="125"/>
    </row>
    <row r="433" spans="1:11" ht="15" x14ac:dyDescent="0.25">
      <c r="A433" s="16"/>
      <c r="B433" s="8"/>
      <c r="C433" s="17" t="s">
        <v>35</v>
      </c>
      <c r="D433" s="9"/>
      <c r="E433" s="19">
        <v>0</v>
      </c>
      <c r="F433" s="19">
        <f t="shared" ref="F433" si="282">SUM(F426:F432)</f>
        <v>12.58</v>
      </c>
      <c r="G433" s="19">
        <f t="shared" ref="G433" si="283">SUM(G426:G432)</f>
        <v>13.190000000000001</v>
      </c>
      <c r="H433" s="103">
        <f t="shared" ref="H433" si="284">SUM(H426:H432)</f>
        <v>72.55</v>
      </c>
      <c r="I433" s="114">
        <f t="shared" ref="I433" si="285">SUM(I426:I432)</f>
        <v>463.64</v>
      </c>
      <c r="J433" s="114"/>
      <c r="K433" s="126">
        <f t="shared" si="255"/>
        <v>67.149999999999991</v>
      </c>
    </row>
    <row r="434" spans="1:11" ht="15" x14ac:dyDescent="0.25">
      <c r="A434" s="14">
        <f>A426</f>
        <v>11</v>
      </c>
      <c r="B434" s="10" t="s">
        <v>21</v>
      </c>
      <c r="C434" s="12" t="s">
        <v>45</v>
      </c>
      <c r="D434" s="96" t="s">
        <v>72</v>
      </c>
      <c r="E434" s="72">
        <v>5.0000000000000001E-3</v>
      </c>
      <c r="F434" s="68">
        <v>92</v>
      </c>
      <c r="G434" s="68">
        <v>1</v>
      </c>
      <c r="H434" s="101">
        <v>0.2</v>
      </c>
      <c r="I434" s="112">
        <v>20.2</v>
      </c>
      <c r="J434" s="140">
        <v>389</v>
      </c>
      <c r="K434" s="132">
        <v>30.97</v>
      </c>
    </row>
    <row r="435" spans="1:11" ht="15" x14ac:dyDescent="0.25">
      <c r="A435" s="15"/>
      <c r="B435" s="11"/>
      <c r="C435" s="6" t="s">
        <v>200</v>
      </c>
      <c r="D435" s="42" t="s">
        <v>166</v>
      </c>
      <c r="E435" s="54">
        <v>6.41025641025641E-3</v>
      </c>
      <c r="F435" s="47">
        <v>43</v>
      </c>
      <c r="G435" s="47">
        <v>0.9</v>
      </c>
      <c r="H435" s="100">
        <v>0.2</v>
      </c>
      <c r="I435" s="111">
        <v>8</v>
      </c>
      <c r="J435" s="139">
        <v>843</v>
      </c>
      <c r="K435" s="132">
        <v>69.069999999999993</v>
      </c>
    </row>
    <row r="436" spans="1:11" ht="15" x14ac:dyDescent="0.25">
      <c r="A436" s="15"/>
      <c r="B436" s="11"/>
      <c r="C436" s="6"/>
      <c r="D436" s="35"/>
      <c r="E436" s="36"/>
      <c r="F436" s="36"/>
      <c r="G436" s="36"/>
      <c r="H436" s="102"/>
      <c r="I436" s="113"/>
      <c r="J436" s="113"/>
      <c r="K436" s="125"/>
    </row>
    <row r="437" spans="1:11" ht="15" x14ac:dyDescent="0.25">
      <c r="A437" s="16"/>
      <c r="B437" s="8"/>
      <c r="C437" s="17" t="s">
        <v>35</v>
      </c>
      <c r="D437" s="9"/>
      <c r="E437" s="19">
        <v>0</v>
      </c>
      <c r="F437" s="19">
        <f t="shared" ref="F437" si="286">SUM(F434:F436)</f>
        <v>135</v>
      </c>
      <c r="G437" s="19">
        <f t="shared" ref="G437" si="287">SUM(G434:G436)</f>
        <v>1.9</v>
      </c>
      <c r="H437" s="103">
        <f t="shared" ref="H437" si="288">SUM(H434:H436)</f>
        <v>0.4</v>
      </c>
      <c r="I437" s="114">
        <f t="shared" ref="I437" si="289">SUM(I434:I436)</f>
        <v>28.2</v>
      </c>
      <c r="J437" s="114"/>
      <c r="K437" s="133">
        <f>SUM(K434:K436)</f>
        <v>100.03999999999999</v>
      </c>
    </row>
    <row r="438" spans="1:11" ht="15" x14ac:dyDescent="0.25">
      <c r="A438" s="14">
        <f>A426</f>
        <v>11</v>
      </c>
      <c r="B438" s="10" t="s">
        <v>22</v>
      </c>
      <c r="C438" s="7" t="s">
        <v>23</v>
      </c>
      <c r="D438" s="57" t="s">
        <v>157</v>
      </c>
      <c r="E438" s="72">
        <v>1.2500000000000001E-2</v>
      </c>
      <c r="F438" s="68">
        <v>1.44</v>
      </c>
      <c r="G438" s="68">
        <v>4.9400000000000004</v>
      </c>
      <c r="H438" s="101">
        <v>6.97</v>
      </c>
      <c r="I438" s="112">
        <v>78.8</v>
      </c>
      <c r="J438" s="140">
        <v>53</v>
      </c>
      <c r="K438" s="132">
        <v>20.62</v>
      </c>
    </row>
    <row r="439" spans="1:11" ht="15" x14ac:dyDescent="0.25">
      <c r="A439" s="15"/>
      <c r="B439" s="11"/>
      <c r="C439" s="7" t="s">
        <v>24</v>
      </c>
      <c r="D439" s="42" t="s">
        <v>158</v>
      </c>
      <c r="E439" s="54" t="s">
        <v>64</v>
      </c>
      <c r="F439" s="47">
        <v>1.76</v>
      </c>
      <c r="G439" s="47">
        <v>8.25</v>
      </c>
      <c r="H439" s="100">
        <v>5.61</v>
      </c>
      <c r="I439" s="111">
        <v>96.2</v>
      </c>
      <c r="J439" s="139">
        <v>193</v>
      </c>
      <c r="K439" s="132">
        <v>50.09</v>
      </c>
    </row>
    <row r="440" spans="1:11" ht="15" x14ac:dyDescent="0.25">
      <c r="A440" s="15"/>
      <c r="B440" s="11"/>
      <c r="C440" s="7" t="s">
        <v>25</v>
      </c>
      <c r="D440" s="58" t="s">
        <v>159</v>
      </c>
      <c r="E440" s="54" t="s">
        <v>160</v>
      </c>
      <c r="F440" s="47">
        <v>12.44</v>
      </c>
      <c r="G440" s="47">
        <v>6.25</v>
      </c>
      <c r="H440" s="100">
        <v>3.57</v>
      </c>
      <c r="I440" s="111">
        <v>118.25</v>
      </c>
      <c r="J440" s="139">
        <v>486</v>
      </c>
      <c r="K440" s="132">
        <v>24.07</v>
      </c>
    </row>
    <row r="441" spans="1:11" ht="15" x14ac:dyDescent="0.25">
      <c r="A441" s="15"/>
      <c r="B441" s="11"/>
      <c r="C441" s="7" t="s">
        <v>26</v>
      </c>
      <c r="D441" s="59" t="s">
        <v>76</v>
      </c>
      <c r="E441" s="73" t="s">
        <v>161</v>
      </c>
      <c r="F441" s="44">
        <v>3.6</v>
      </c>
      <c r="G441" s="44">
        <v>4.26</v>
      </c>
      <c r="H441" s="104">
        <v>37.53</v>
      </c>
      <c r="I441" s="111">
        <v>203.55</v>
      </c>
      <c r="J441" s="141">
        <v>171</v>
      </c>
      <c r="K441" s="132">
        <v>16.46</v>
      </c>
    </row>
    <row r="442" spans="1:11" ht="15" x14ac:dyDescent="0.25">
      <c r="A442" s="15"/>
      <c r="B442" s="11"/>
      <c r="C442" s="7" t="s">
        <v>27</v>
      </c>
      <c r="D442" s="42" t="s">
        <v>77</v>
      </c>
      <c r="E442" s="54">
        <v>5.0000000000000001E-3</v>
      </c>
      <c r="F442" s="47">
        <v>0.6</v>
      </c>
      <c r="G442" s="47">
        <v>0</v>
      </c>
      <c r="H442" s="100">
        <v>29</v>
      </c>
      <c r="I442" s="111">
        <v>111.2</v>
      </c>
      <c r="J442" s="139">
        <v>348</v>
      </c>
      <c r="K442" s="132">
        <v>9.81</v>
      </c>
    </row>
    <row r="443" spans="1:11" ht="15" x14ac:dyDescent="0.25">
      <c r="A443" s="15"/>
      <c r="B443" s="11"/>
      <c r="C443" s="7" t="s">
        <v>28</v>
      </c>
      <c r="D443" s="42" t="s">
        <v>78</v>
      </c>
      <c r="E443" s="54">
        <v>0.02</v>
      </c>
      <c r="F443" s="47">
        <v>3.3</v>
      </c>
      <c r="G443" s="47">
        <v>16.7</v>
      </c>
      <c r="H443" s="100">
        <v>16.7</v>
      </c>
      <c r="I443" s="111">
        <v>87</v>
      </c>
      <c r="J443" s="113"/>
      <c r="K443" s="127">
        <v>5.2</v>
      </c>
    </row>
    <row r="444" spans="1:11" ht="15" x14ac:dyDescent="0.25">
      <c r="A444" s="15"/>
      <c r="B444" s="11"/>
      <c r="C444" s="7" t="s">
        <v>29</v>
      </c>
      <c r="D444" s="42" t="s">
        <v>54</v>
      </c>
      <c r="E444" s="54">
        <v>2.5000000000000001E-2</v>
      </c>
      <c r="F444" s="47">
        <v>3.04</v>
      </c>
      <c r="G444" s="47">
        <v>0.32</v>
      </c>
      <c r="H444" s="100">
        <v>19.68</v>
      </c>
      <c r="I444" s="111">
        <v>94.4</v>
      </c>
      <c r="J444" s="113"/>
      <c r="K444" s="132">
        <v>4.75</v>
      </c>
    </row>
    <row r="445" spans="1:11" ht="15" x14ac:dyDescent="0.25">
      <c r="A445" s="15"/>
      <c r="B445" s="11"/>
      <c r="C445" s="6"/>
      <c r="D445" s="35"/>
      <c r="E445" s="36"/>
      <c r="F445" s="36"/>
      <c r="G445" s="36"/>
      <c r="H445" s="102"/>
      <c r="I445" s="113"/>
      <c r="J445" s="113"/>
      <c r="K445" s="125"/>
    </row>
    <row r="446" spans="1:11" ht="15" x14ac:dyDescent="0.25">
      <c r="A446" s="15"/>
      <c r="B446" s="11"/>
      <c r="C446" s="6"/>
      <c r="D446" s="35"/>
      <c r="E446" s="36"/>
      <c r="F446" s="36"/>
      <c r="G446" s="36"/>
      <c r="H446" s="102"/>
      <c r="I446" s="113"/>
      <c r="J446" s="113"/>
      <c r="K446" s="125"/>
    </row>
    <row r="447" spans="1:11" ht="15" x14ac:dyDescent="0.25">
      <c r="A447" s="16"/>
      <c r="B447" s="8"/>
      <c r="C447" s="17" t="s">
        <v>35</v>
      </c>
      <c r="D447" s="9"/>
      <c r="E447" s="19">
        <v>0</v>
      </c>
      <c r="F447" s="19">
        <f t="shared" ref="F447" si="290">SUM(F438:F446)</f>
        <v>26.180000000000003</v>
      </c>
      <c r="G447" s="19">
        <f t="shared" ref="G447" si="291">SUM(G438:G446)</f>
        <v>40.720000000000006</v>
      </c>
      <c r="H447" s="103">
        <f t="shared" ref="H447" si="292">SUM(H438:H446)</f>
        <v>119.06</v>
      </c>
      <c r="I447" s="114">
        <f t="shared" ref="I447" si="293">SUM(I438:I446)</f>
        <v>789.4</v>
      </c>
      <c r="J447" s="114"/>
      <c r="K447" s="128">
        <f>SUM(K438:K446)</f>
        <v>131</v>
      </c>
    </row>
    <row r="448" spans="1:11" ht="15" x14ac:dyDescent="0.25">
      <c r="A448" s="14">
        <f>A426</f>
        <v>11</v>
      </c>
      <c r="B448" s="10" t="s">
        <v>30</v>
      </c>
      <c r="C448" s="12" t="s">
        <v>31</v>
      </c>
      <c r="D448" s="59" t="s">
        <v>156</v>
      </c>
      <c r="E448" s="147">
        <v>1.3333333333333334E-2</v>
      </c>
      <c r="F448" s="98">
        <v>8.9</v>
      </c>
      <c r="G448" s="98">
        <v>4.8</v>
      </c>
      <c r="H448" s="105">
        <v>28.1</v>
      </c>
      <c r="I448" s="115">
        <v>153.59</v>
      </c>
      <c r="J448" s="141">
        <v>410</v>
      </c>
      <c r="K448" s="132">
        <v>15.88</v>
      </c>
    </row>
    <row r="449" spans="1:11" ht="15" x14ac:dyDescent="0.25">
      <c r="A449" s="15"/>
      <c r="B449" s="11"/>
      <c r="C449" s="12" t="s">
        <v>27</v>
      </c>
      <c r="D449" s="61" t="s">
        <v>56</v>
      </c>
      <c r="E449" s="75">
        <v>5.0000000000000001E-3</v>
      </c>
      <c r="F449" s="64">
        <v>5.8</v>
      </c>
      <c r="G449" s="64">
        <v>6.4</v>
      </c>
      <c r="H449" s="106">
        <v>9.4</v>
      </c>
      <c r="I449" s="116">
        <v>120</v>
      </c>
      <c r="J449" s="142">
        <v>965</v>
      </c>
      <c r="K449" s="127">
        <v>24</v>
      </c>
    </row>
    <row r="450" spans="1:11" ht="15" x14ac:dyDescent="0.25">
      <c r="A450" s="15"/>
      <c r="B450" s="11"/>
      <c r="C450" s="6"/>
      <c r="D450" s="35"/>
      <c r="E450" s="36"/>
      <c r="F450" s="36"/>
      <c r="G450" s="36"/>
      <c r="H450" s="102"/>
      <c r="I450" s="113"/>
      <c r="J450" s="113"/>
      <c r="K450" s="125"/>
    </row>
    <row r="451" spans="1:11" ht="15" x14ac:dyDescent="0.25">
      <c r="A451" s="15"/>
      <c r="B451" s="11"/>
      <c r="C451" s="6"/>
      <c r="D451" s="35"/>
      <c r="E451" s="36"/>
      <c r="F451" s="36"/>
      <c r="G451" s="36"/>
      <c r="H451" s="102"/>
      <c r="I451" s="113"/>
      <c r="J451" s="113"/>
      <c r="K451" s="125"/>
    </row>
    <row r="452" spans="1:11" ht="15" x14ac:dyDescent="0.25">
      <c r="A452" s="16"/>
      <c r="B452" s="8"/>
      <c r="C452" s="17" t="s">
        <v>35</v>
      </c>
      <c r="D452" s="9"/>
      <c r="E452" s="19">
        <v>0</v>
      </c>
      <c r="F452" s="19">
        <f t="shared" ref="F452" si="294">SUM(F448:F451)</f>
        <v>14.7</v>
      </c>
      <c r="G452" s="19">
        <f t="shared" ref="G452" si="295">SUM(G448:G451)</f>
        <v>11.2</v>
      </c>
      <c r="H452" s="103">
        <f t="shared" ref="H452" si="296">SUM(H448:H451)</f>
        <v>37.5</v>
      </c>
      <c r="I452" s="114">
        <f t="shared" ref="I452" si="297">SUM(I448:I451)</f>
        <v>273.59000000000003</v>
      </c>
      <c r="J452" s="114"/>
      <c r="K452" s="133">
        <f>SUM(K448:K451)</f>
        <v>39.880000000000003</v>
      </c>
    </row>
    <row r="453" spans="1:11" ht="15" x14ac:dyDescent="0.25">
      <c r="A453" s="14">
        <f>A426</f>
        <v>11</v>
      </c>
      <c r="B453" s="10" t="s">
        <v>32</v>
      </c>
      <c r="C453" s="7" t="s">
        <v>17</v>
      </c>
      <c r="D453" s="35"/>
      <c r="E453" s="36"/>
      <c r="F453" s="36"/>
      <c r="G453" s="36"/>
      <c r="H453" s="102"/>
      <c r="I453" s="113"/>
      <c r="J453" s="113"/>
      <c r="K453" s="125"/>
    </row>
    <row r="454" spans="1:11" ht="15" x14ac:dyDescent="0.25">
      <c r="A454" s="15"/>
      <c r="B454" s="11"/>
      <c r="C454" s="7" t="s">
        <v>26</v>
      </c>
      <c r="D454" s="35"/>
      <c r="E454" s="36"/>
      <c r="F454" s="36"/>
      <c r="G454" s="36"/>
      <c r="H454" s="102"/>
      <c r="I454" s="113"/>
      <c r="J454" s="113"/>
      <c r="K454" s="125"/>
    </row>
    <row r="455" spans="1:11" ht="15" x14ac:dyDescent="0.25">
      <c r="A455" s="15"/>
      <c r="B455" s="11"/>
      <c r="C455" s="7" t="s">
        <v>27</v>
      </c>
      <c r="D455" s="35"/>
      <c r="E455" s="36"/>
      <c r="F455" s="36"/>
      <c r="G455" s="36"/>
      <c r="H455" s="102"/>
      <c r="I455" s="113"/>
      <c r="J455" s="113"/>
      <c r="K455" s="125"/>
    </row>
    <row r="456" spans="1:11" ht="15" x14ac:dyDescent="0.25">
      <c r="A456" s="15"/>
      <c r="B456" s="11"/>
      <c r="C456" s="7" t="s">
        <v>19</v>
      </c>
      <c r="D456" s="35"/>
      <c r="E456" s="36"/>
      <c r="F456" s="36"/>
      <c r="G456" s="36"/>
      <c r="H456" s="102"/>
      <c r="I456" s="113"/>
      <c r="J456" s="113"/>
      <c r="K456" s="125"/>
    </row>
    <row r="457" spans="1:11" ht="15" x14ac:dyDescent="0.25">
      <c r="A457" s="15"/>
      <c r="B457" s="11"/>
      <c r="C457" s="6"/>
      <c r="D457" s="35"/>
      <c r="E457" s="36"/>
      <c r="F457" s="36"/>
      <c r="G457" s="36"/>
      <c r="H457" s="102"/>
      <c r="I457" s="113"/>
      <c r="J457" s="113"/>
      <c r="K457" s="125"/>
    </row>
    <row r="458" spans="1:11" ht="15" x14ac:dyDescent="0.25">
      <c r="A458" s="15"/>
      <c r="B458" s="11"/>
      <c r="C458" s="6"/>
      <c r="D458" s="35"/>
      <c r="E458" s="36"/>
      <c r="F458" s="36"/>
      <c r="G458" s="36"/>
      <c r="H458" s="102"/>
      <c r="I458" s="113"/>
      <c r="J458" s="113"/>
      <c r="K458" s="125"/>
    </row>
    <row r="459" spans="1:11" ht="15" x14ac:dyDescent="0.25">
      <c r="A459" s="16"/>
      <c r="B459" s="8"/>
      <c r="C459" s="17" t="s">
        <v>35</v>
      </c>
      <c r="D459" s="9"/>
      <c r="E459" s="19">
        <f>SUM(E453:E458)</f>
        <v>0</v>
      </c>
      <c r="F459" s="19">
        <f t="shared" ref="F459" si="298">SUM(F453:F458)</f>
        <v>0</v>
      </c>
      <c r="G459" s="19">
        <f t="shared" ref="G459" si="299">SUM(G453:G458)</f>
        <v>0</v>
      </c>
      <c r="H459" s="103">
        <f t="shared" ref="H459" si="300">SUM(H453:H458)</f>
        <v>0</v>
      </c>
      <c r="I459" s="114">
        <f t="shared" ref="I459" si="301">SUM(I453:I458)</f>
        <v>0</v>
      </c>
      <c r="J459" s="114"/>
      <c r="K459" s="126">
        <f t="shared" ref="K459" ca="1" si="302">SUM(K453:K461)</f>
        <v>0</v>
      </c>
    </row>
    <row r="460" spans="1:11" ht="15" x14ac:dyDescent="0.25">
      <c r="A460" s="14">
        <f>A426</f>
        <v>11</v>
      </c>
      <c r="B460" s="10" t="s">
        <v>33</v>
      </c>
      <c r="C460" s="12" t="s">
        <v>34</v>
      </c>
      <c r="D460" s="35"/>
      <c r="E460" s="36"/>
      <c r="F460" s="36"/>
      <c r="G460" s="36"/>
      <c r="H460" s="102"/>
      <c r="I460" s="113"/>
      <c r="J460" s="113"/>
      <c r="K460" s="125"/>
    </row>
    <row r="461" spans="1:11" ht="15" x14ac:dyDescent="0.25">
      <c r="A461" s="15"/>
      <c r="B461" s="11"/>
      <c r="C461" s="12" t="s">
        <v>31</v>
      </c>
      <c r="D461" s="35"/>
      <c r="E461" s="36"/>
      <c r="F461" s="36"/>
      <c r="G461" s="36"/>
      <c r="H461" s="102"/>
      <c r="I461" s="113"/>
      <c r="J461" s="113"/>
      <c r="K461" s="125"/>
    </row>
    <row r="462" spans="1:11" ht="15" x14ac:dyDescent="0.25">
      <c r="A462" s="15"/>
      <c r="B462" s="11"/>
      <c r="C462" s="12" t="s">
        <v>27</v>
      </c>
      <c r="D462" s="35"/>
      <c r="E462" s="36"/>
      <c r="F462" s="36"/>
      <c r="G462" s="36"/>
      <c r="H462" s="102"/>
      <c r="I462" s="113"/>
      <c r="J462" s="113"/>
      <c r="K462" s="125"/>
    </row>
    <row r="463" spans="1:11" ht="15" x14ac:dyDescent="0.25">
      <c r="A463" s="15"/>
      <c r="B463" s="11"/>
      <c r="C463" s="12" t="s">
        <v>20</v>
      </c>
      <c r="D463" s="35"/>
      <c r="E463" s="36"/>
      <c r="F463" s="36"/>
      <c r="G463" s="36"/>
      <c r="H463" s="102"/>
      <c r="I463" s="113"/>
      <c r="J463" s="113"/>
      <c r="K463" s="125"/>
    </row>
    <row r="464" spans="1:11" ht="15" x14ac:dyDescent="0.25">
      <c r="A464" s="15"/>
      <c r="B464" s="11"/>
      <c r="C464" s="6"/>
      <c r="D464" s="35"/>
      <c r="E464" s="36"/>
      <c r="F464" s="36"/>
      <c r="G464" s="36"/>
      <c r="H464" s="102"/>
      <c r="I464" s="113"/>
      <c r="J464" s="113"/>
      <c r="K464" s="125"/>
    </row>
    <row r="465" spans="1:11" ht="15" x14ac:dyDescent="0.25">
      <c r="A465" s="15"/>
      <c r="B465" s="11"/>
      <c r="C465" s="6"/>
      <c r="D465" s="35"/>
      <c r="E465" s="36"/>
      <c r="F465" s="36"/>
      <c r="G465" s="36"/>
      <c r="H465" s="102"/>
      <c r="I465" s="113"/>
      <c r="J465" s="113"/>
      <c r="K465" s="125"/>
    </row>
    <row r="466" spans="1:11" ht="15" x14ac:dyDescent="0.25">
      <c r="A466" s="16"/>
      <c r="B466" s="8"/>
      <c r="C466" s="18" t="s">
        <v>35</v>
      </c>
      <c r="D466" s="9"/>
      <c r="E466" s="19">
        <f>SUM(E460:E465)</f>
        <v>0</v>
      </c>
      <c r="F466" s="19">
        <f t="shared" ref="F466" si="303">SUM(F460:F465)</f>
        <v>0</v>
      </c>
      <c r="G466" s="19">
        <f t="shared" ref="G466" si="304">SUM(G460:G465)</f>
        <v>0</v>
      </c>
      <c r="H466" s="103">
        <f t="shared" ref="H466" si="305">SUM(H460:H465)</f>
        <v>0</v>
      </c>
      <c r="I466" s="114">
        <f t="shared" ref="I466" si="306">SUM(I460:I465)</f>
        <v>0</v>
      </c>
      <c r="J466" s="114"/>
      <c r="K466" s="126">
        <f t="shared" ref="K466" ca="1" si="307">SUM(K460:K468)</f>
        <v>0</v>
      </c>
    </row>
    <row r="467" spans="1:11" ht="15.75" customHeight="1" thickBot="1" x14ac:dyDescent="0.25">
      <c r="A467" s="24">
        <f>A426</f>
        <v>11</v>
      </c>
      <c r="B467" s="87" t="s">
        <v>4</v>
      </c>
      <c r="C467" s="88"/>
      <c r="D467" s="25"/>
      <c r="E467" s="26">
        <f>E433+E437+E447+E452+E459+E466</f>
        <v>0</v>
      </c>
      <c r="F467" s="26">
        <f t="shared" ref="F467" si="308">F433+F437+F447+F452+F459+F466</f>
        <v>188.46</v>
      </c>
      <c r="G467" s="26">
        <f t="shared" ref="G467" si="309">G433+G437+G447+G452+G459+G466</f>
        <v>67.010000000000005</v>
      </c>
      <c r="H467" s="107">
        <f t="shared" ref="H467" si="310">H433+H437+H447+H452+H459+H466</f>
        <v>229.51</v>
      </c>
      <c r="I467" s="117">
        <f t="shared" ref="I467" si="311">I433+I437+I447+I452+I459+I466</f>
        <v>1554.83</v>
      </c>
      <c r="J467" s="117"/>
      <c r="K467" s="158">
        <f>K452+K447+K437+K433</f>
        <v>338.06999999999994</v>
      </c>
    </row>
    <row r="468" spans="1:11" ht="15" x14ac:dyDescent="0.25">
      <c r="A468" s="20">
        <v>12</v>
      </c>
      <c r="B468" s="21" t="s">
        <v>16</v>
      </c>
      <c r="C468" s="5" t="s">
        <v>193</v>
      </c>
      <c r="D468" s="42" t="s">
        <v>171</v>
      </c>
      <c r="E468" s="53">
        <v>1.2500000000000001E-2</v>
      </c>
      <c r="F468" s="47">
        <v>1.1200000000000001</v>
      </c>
      <c r="G468" s="47">
        <v>0.16</v>
      </c>
      <c r="H468" s="100">
        <v>1.44</v>
      </c>
      <c r="I468" s="111">
        <v>17.600000000000001</v>
      </c>
      <c r="J468" s="138">
        <v>71</v>
      </c>
      <c r="K468" s="135">
        <v>45.39</v>
      </c>
    </row>
    <row r="469" spans="1:11" ht="15" x14ac:dyDescent="0.25">
      <c r="A469" s="15"/>
      <c r="B469" s="11"/>
      <c r="C469" s="6" t="s">
        <v>196</v>
      </c>
      <c r="D469" s="42" t="s">
        <v>172</v>
      </c>
      <c r="E469" s="146">
        <v>0.01</v>
      </c>
      <c r="F469" s="47">
        <v>24.54</v>
      </c>
      <c r="G469" s="47">
        <v>5.27</v>
      </c>
      <c r="H469" s="100">
        <v>15.81</v>
      </c>
      <c r="I469" s="111">
        <v>198.9</v>
      </c>
      <c r="J469" s="138">
        <v>300</v>
      </c>
      <c r="K469" s="132">
        <v>46.08</v>
      </c>
    </row>
    <row r="470" spans="1:11" ht="15" x14ac:dyDescent="0.25">
      <c r="A470" s="15"/>
      <c r="B470" s="11"/>
      <c r="C470" s="7" t="s">
        <v>17</v>
      </c>
      <c r="D470" s="42" t="s">
        <v>101</v>
      </c>
      <c r="E470" s="54">
        <v>5.0000000000000001E-3</v>
      </c>
      <c r="F470" s="47">
        <v>8.59</v>
      </c>
      <c r="G470" s="47">
        <v>6.09</v>
      </c>
      <c r="H470" s="100">
        <v>37.619999999999997</v>
      </c>
      <c r="I470" s="111">
        <v>243.75</v>
      </c>
      <c r="J470" s="139">
        <v>171</v>
      </c>
      <c r="K470" s="132">
        <v>14.95</v>
      </c>
    </row>
    <row r="471" spans="1:11" ht="15" x14ac:dyDescent="0.25">
      <c r="A471" s="15"/>
      <c r="B471" s="11"/>
      <c r="C471" s="7" t="s">
        <v>19</v>
      </c>
      <c r="D471" s="42" t="s">
        <v>78</v>
      </c>
      <c r="E471" s="54">
        <v>0.02</v>
      </c>
      <c r="F471" s="47">
        <v>3.3</v>
      </c>
      <c r="G471" s="47">
        <v>0.6</v>
      </c>
      <c r="H471" s="100">
        <v>16.7</v>
      </c>
      <c r="I471" s="111">
        <v>87</v>
      </c>
      <c r="J471" s="139"/>
      <c r="K471" s="127">
        <v>5.2</v>
      </c>
    </row>
    <row r="472" spans="1:11" ht="15" x14ac:dyDescent="0.25">
      <c r="A472" s="15"/>
      <c r="B472" s="11"/>
      <c r="C472" s="7" t="s">
        <v>198</v>
      </c>
      <c r="D472" s="42" t="s">
        <v>107</v>
      </c>
      <c r="E472" s="54">
        <v>5.0000000000000001E-3</v>
      </c>
      <c r="F472" s="47">
        <v>1</v>
      </c>
      <c r="G472" s="47">
        <v>0.4</v>
      </c>
      <c r="H472" s="100">
        <v>0.4</v>
      </c>
      <c r="I472" s="111">
        <v>14</v>
      </c>
      <c r="J472" s="139">
        <v>958</v>
      </c>
      <c r="K472" s="132">
        <v>2.39</v>
      </c>
    </row>
    <row r="473" spans="1:11" ht="15" x14ac:dyDescent="0.25">
      <c r="A473" s="15"/>
      <c r="B473" s="11"/>
      <c r="C473" s="6"/>
      <c r="D473" s="35"/>
      <c r="E473" s="97"/>
      <c r="F473" s="97"/>
      <c r="G473" s="97"/>
      <c r="H473" s="144"/>
      <c r="I473" s="145"/>
      <c r="J473" s="113"/>
      <c r="K473" s="125"/>
    </row>
    <row r="474" spans="1:11" ht="15" x14ac:dyDescent="0.25">
      <c r="A474" s="15"/>
      <c r="B474" s="11"/>
      <c r="C474" s="6"/>
      <c r="D474" s="35"/>
      <c r="E474" s="36"/>
      <c r="F474" s="36"/>
      <c r="G474" s="36"/>
      <c r="H474" s="102"/>
      <c r="I474" s="113"/>
      <c r="J474" s="113"/>
      <c r="K474" s="125"/>
    </row>
    <row r="475" spans="1:11" ht="15" x14ac:dyDescent="0.25">
      <c r="A475" s="16"/>
      <c r="B475" s="8"/>
      <c r="C475" s="17" t="s">
        <v>35</v>
      </c>
      <c r="D475" s="9"/>
      <c r="E475" s="19">
        <v>0</v>
      </c>
      <c r="F475" s="19">
        <f t="shared" ref="F475" si="312">SUM(F468:F474)</f>
        <v>38.549999999999997</v>
      </c>
      <c r="G475" s="19">
        <f t="shared" ref="G475" si="313">SUM(G468:G474)</f>
        <v>12.52</v>
      </c>
      <c r="H475" s="103">
        <f t="shared" ref="H475" si="314">SUM(H468:H474)</f>
        <v>71.97</v>
      </c>
      <c r="I475" s="114">
        <f t="shared" ref="I475" si="315">SUM(I468:I474)</f>
        <v>561.25</v>
      </c>
      <c r="J475" s="114"/>
      <c r="K475" s="126">
        <f t="shared" ref="K475:K517" si="316">SUM(K468:K474)</f>
        <v>114.01</v>
      </c>
    </row>
    <row r="476" spans="1:11" ht="15" x14ac:dyDescent="0.25">
      <c r="A476" s="14">
        <f>A468</f>
        <v>12</v>
      </c>
      <c r="B476" s="10" t="s">
        <v>21</v>
      </c>
      <c r="C476" s="12" t="s">
        <v>20</v>
      </c>
      <c r="D476" s="42" t="s">
        <v>117</v>
      </c>
      <c r="E476" s="54">
        <v>5.5555555555555558E-3</v>
      </c>
      <c r="F476" s="47">
        <v>0.9</v>
      </c>
      <c r="G476" s="47">
        <v>0.2</v>
      </c>
      <c r="H476" s="100">
        <v>8</v>
      </c>
      <c r="I476" s="111">
        <v>43</v>
      </c>
      <c r="J476" s="139">
        <v>843</v>
      </c>
      <c r="K476" s="131">
        <v>59.62</v>
      </c>
    </row>
    <row r="477" spans="1:11" ht="15" x14ac:dyDescent="0.25">
      <c r="A477" s="15"/>
      <c r="B477" s="11"/>
      <c r="C477" s="6"/>
      <c r="D477" s="35"/>
      <c r="E477" s="36"/>
      <c r="F477" s="36"/>
      <c r="G477" s="36"/>
      <c r="H477" s="102"/>
      <c r="I477" s="113"/>
      <c r="J477" s="113"/>
      <c r="K477" s="125"/>
    </row>
    <row r="478" spans="1:11" ht="15" x14ac:dyDescent="0.25">
      <c r="A478" s="15"/>
      <c r="B478" s="11"/>
      <c r="C478" s="6"/>
      <c r="D478" s="35"/>
      <c r="E478" s="36"/>
      <c r="F478" s="36"/>
      <c r="G478" s="36"/>
      <c r="H478" s="102"/>
      <c r="I478" s="113"/>
      <c r="J478" s="113"/>
      <c r="K478" s="125"/>
    </row>
    <row r="479" spans="1:11" ht="15" x14ac:dyDescent="0.25">
      <c r="A479" s="16"/>
      <c r="B479" s="8"/>
      <c r="C479" s="17" t="s">
        <v>35</v>
      </c>
      <c r="D479" s="9"/>
      <c r="E479" s="19">
        <f>SUM(E476:E478)</f>
        <v>5.5555555555555558E-3</v>
      </c>
      <c r="F479" s="19">
        <f t="shared" ref="F479" si="317">SUM(F476:F478)</f>
        <v>0.9</v>
      </c>
      <c r="G479" s="19">
        <f t="shared" ref="G479" si="318">SUM(G476:G478)</f>
        <v>0.2</v>
      </c>
      <c r="H479" s="103">
        <f t="shared" ref="H479" si="319">SUM(H476:H478)</f>
        <v>8</v>
      </c>
      <c r="I479" s="114">
        <f t="shared" ref="I479" si="320">SUM(I476:I478)</f>
        <v>43</v>
      </c>
      <c r="J479" s="114"/>
      <c r="K479" s="126">
        <f>SUM(K476:K478)</f>
        <v>59.62</v>
      </c>
    </row>
    <row r="480" spans="1:11" ht="15" x14ac:dyDescent="0.25">
      <c r="A480" s="14">
        <f>A468</f>
        <v>12</v>
      </c>
      <c r="B480" s="10" t="s">
        <v>22</v>
      </c>
      <c r="C480" s="7" t="s">
        <v>23</v>
      </c>
      <c r="D480" s="57" t="s">
        <v>167</v>
      </c>
      <c r="E480" s="72">
        <v>0.01</v>
      </c>
      <c r="F480" s="68">
        <v>0.85</v>
      </c>
      <c r="G480" s="68">
        <v>5.13</v>
      </c>
      <c r="H480" s="101">
        <v>3.69</v>
      </c>
      <c r="I480" s="112">
        <v>65.09</v>
      </c>
      <c r="J480" s="140">
        <v>19</v>
      </c>
      <c r="K480" s="132">
        <v>24.39</v>
      </c>
    </row>
    <row r="481" spans="1:11" ht="15" x14ac:dyDescent="0.25">
      <c r="A481" s="15"/>
      <c r="B481" s="11"/>
      <c r="C481" s="7" t="s">
        <v>24</v>
      </c>
      <c r="D481" s="42" t="s">
        <v>168</v>
      </c>
      <c r="E481" s="54">
        <v>4.0000000000000001E-3</v>
      </c>
      <c r="F481" s="47">
        <v>10.199999999999999</v>
      </c>
      <c r="G481" s="47">
        <v>4.57</v>
      </c>
      <c r="H481" s="100">
        <v>16.850000000000001</v>
      </c>
      <c r="I481" s="111">
        <v>150.85</v>
      </c>
      <c r="J481" s="139">
        <v>42</v>
      </c>
      <c r="K481" s="132">
        <v>58.77</v>
      </c>
    </row>
    <row r="482" spans="1:11" ht="15" x14ac:dyDescent="0.25">
      <c r="A482" s="15"/>
      <c r="B482" s="11"/>
      <c r="C482" s="7" t="s">
        <v>25</v>
      </c>
      <c r="D482" s="58" t="s">
        <v>169</v>
      </c>
      <c r="E482" s="54" t="s">
        <v>170</v>
      </c>
      <c r="F482" s="47">
        <v>18.95</v>
      </c>
      <c r="G482" s="47">
        <v>14.84</v>
      </c>
      <c r="H482" s="100">
        <v>40.15</v>
      </c>
      <c r="I482" s="111">
        <v>329.16</v>
      </c>
      <c r="J482" s="139">
        <v>284</v>
      </c>
      <c r="K482" s="132">
        <v>78.48</v>
      </c>
    </row>
    <row r="483" spans="1:11" ht="15" x14ac:dyDescent="0.25">
      <c r="A483" s="15"/>
      <c r="B483" s="11"/>
      <c r="C483" s="7" t="s">
        <v>26</v>
      </c>
      <c r="D483" s="59"/>
      <c r="E483" s="73"/>
      <c r="F483" s="44"/>
      <c r="G483" s="44"/>
      <c r="H483" s="104"/>
      <c r="I483" s="111"/>
      <c r="J483" s="141"/>
      <c r="K483" s="136"/>
    </row>
    <row r="484" spans="1:11" ht="15" x14ac:dyDescent="0.25">
      <c r="A484" s="15"/>
      <c r="B484" s="11"/>
      <c r="C484" s="7" t="s">
        <v>27</v>
      </c>
      <c r="D484" s="42" t="s">
        <v>81</v>
      </c>
      <c r="E484" s="54">
        <v>5.0000000000000001E-3</v>
      </c>
      <c r="F484" s="47">
        <v>0</v>
      </c>
      <c r="G484" s="47">
        <v>0.1</v>
      </c>
      <c r="H484" s="100">
        <v>16.7</v>
      </c>
      <c r="I484" s="111">
        <v>69.66</v>
      </c>
      <c r="J484" s="139">
        <v>123</v>
      </c>
      <c r="K484" s="132">
        <v>8.3699999999999992</v>
      </c>
    </row>
    <row r="485" spans="1:11" ht="15" x14ac:dyDescent="0.25">
      <c r="A485" s="15"/>
      <c r="B485" s="11"/>
      <c r="C485" s="7" t="s">
        <v>28</v>
      </c>
      <c r="D485" s="42" t="s">
        <v>53</v>
      </c>
      <c r="E485" s="54">
        <v>0.02</v>
      </c>
      <c r="F485" s="47">
        <v>3.3</v>
      </c>
      <c r="G485" s="47">
        <v>0.6</v>
      </c>
      <c r="H485" s="100">
        <v>16.7</v>
      </c>
      <c r="I485" s="111">
        <v>87</v>
      </c>
      <c r="J485" s="113"/>
      <c r="K485" s="127">
        <v>5.2</v>
      </c>
    </row>
    <row r="486" spans="1:11" ht="15" x14ac:dyDescent="0.25">
      <c r="A486" s="15"/>
      <c r="B486" s="11"/>
      <c r="C486" s="7" t="s">
        <v>29</v>
      </c>
      <c r="D486" s="42" t="s">
        <v>54</v>
      </c>
      <c r="E486" s="54">
        <v>2.5000000000000001E-2</v>
      </c>
      <c r="F486" s="47">
        <v>3.04</v>
      </c>
      <c r="G486" s="47">
        <v>0.32</v>
      </c>
      <c r="H486" s="100">
        <v>19.68</v>
      </c>
      <c r="I486" s="111">
        <v>94.4</v>
      </c>
      <c r="J486" s="113"/>
      <c r="K486" s="132">
        <v>4.75</v>
      </c>
    </row>
    <row r="487" spans="1:11" ht="15" x14ac:dyDescent="0.25">
      <c r="A487" s="15"/>
      <c r="B487" s="11"/>
      <c r="C487" s="6"/>
      <c r="D487" s="35"/>
      <c r="E487" s="36"/>
      <c r="F487" s="36"/>
      <c r="G487" s="36"/>
      <c r="H487" s="102"/>
      <c r="I487" s="113"/>
      <c r="J487" s="113"/>
      <c r="K487" s="125"/>
    </row>
    <row r="488" spans="1:11" ht="15" x14ac:dyDescent="0.25">
      <c r="A488" s="15"/>
      <c r="B488" s="11"/>
      <c r="C488" s="6"/>
      <c r="D488" s="35"/>
      <c r="E488" s="36"/>
      <c r="F488" s="36"/>
      <c r="G488" s="36"/>
      <c r="H488" s="102"/>
      <c r="I488" s="113"/>
      <c r="J488" s="113"/>
      <c r="K488" s="125"/>
    </row>
    <row r="489" spans="1:11" ht="15" x14ac:dyDescent="0.25">
      <c r="A489" s="16"/>
      <c r="B489" s="8"/>
      <c r="C489" s="17" t="s">
        <v>35</v>
      </c>
      <c r="D489" s="9"/>
      <c r="E489" s="19">
        <v>0</v>
      </c>
      <c r="F489" s="19">
        <f t="shared" ref="F489" si="321">SUM(F480:F488)</f>
        <v>36.339999999999996</v>
      </c>
      <c r="G489" s="19">
        <f t="shared" ref="G489" si="322">SUM(G480:G488)</f>
        <v>25.560000000000002</v>
      </c>
      <c r="H489" s="103">
        <f t="shared" ref="H489" si="323">SUM(H480:H488)</f>
        <v>113.77000000000001</v>
      </c>
      <c r="I489" s="114">
        <f t="shared" ref="I489" si="324">SUM(I480:I488)</f>
        <v>796.16</v>
      </c>
      <c r="J489" s="114"/>
      <c r="K489" s="133">
        <f>SUM(K480:K488)</f>
        <v>179.95999999999998</v>
      </c>
    </row>
    <row r="490" spans="1:11" ht="15" x14ac:dyDescent="0.25">
      <c r="A490" s="14">
        <f>A468</f>
        <v>12</v>
      </c>
      <c r="B490" s="10" t="s">
        <v>30</v>
      </c>
      <c r="C490" s="12" t="s">
        <v>31</v>
      </c>
      <c r="D490" s="59" t="s">
        <v>58</v>
      </c>
      <c r="E490" s="147">
        <v>2.5000000000000001E-2</v>
      </c>
      <c r="F490" s="98">
        <v>2.48</v>
      </c>
      <c r="G490" s="98">
        <v>5.44</v>
      </c>
      <c r="H490" s="105">
        <v>13.76</v>
      </c>
      <c r="I490" s="115">
        <v>135.44999999999999</v>
      </c>
      <c r="J490" s="145"/>
      <c r="K490" s="132">
        <v>18.11</v>
      </c>
    </row>
    <row r="491" spans="1:11" ht="15" x14ac:dyDescent="0.25">
      <c r="A491" s="15"/>
      <c r="B491" s="11"/>
      <c r="C491" s="12" t="s">
        <v>27</v>
      </c>
      <c r="D491" s="61" t="s">
        <v>45</v>
      </c>
      <c r="E491" s="75">
        <v>5.0000000000000001E-3</v>
      </c>
      <c r="F491" s="64">
        <v>1</v>
      </c>
      <c r="G491" s="64">
        <v>0.2</v>
      </c>
      <c r="H491" s="106">
        <v>20.2</v>
      </c>
      <c r="I491" s="116">
        <v>92</v>
      </c>
      <c r="J491" s="113"/>
      <c r="K491" s="132">
        <v>22.76</v>
      </c>
    </row>
    <row r="492" spans="1:11" ht="15" x14ac:dyDescent="0.25">
      <c r="A492" s="15"/>
      <c r="B492" s="11"/>
      <c r="C492" s="6"/>
      <c r="D492" s="35"/>
      <c r="E492" s="36"/>
      <c r="F492" s="36"/>
      <c r="G492" s="36"/>
      <c r="H492" s="102"/>
      <c r="I492" s="113"/>
      <c r="J492" s="113"/>
      <c r="K492" s="125"/>
    </row>
    <row r="493" spans="1:11" ht="15" x14ac:dyDescent="0.25">
      <c r="A493" s="15"/>
      <c r="B493" s="11"/>
      <c r="C493" s="6"/>
      <c r="D493" s="35"/>
      <c r="E493" s="36"/>
      <c r="F493" s="36"/>
      <c r="G493" s="36"/>
      <c r="H493" s="102"/>
      <c r="I493" s="113"/>
      <c r="J493" s="113"/>
      <c r="K493" s="125"/>
    </row>
    <row r="494" spans="1:11" ht="15" x14ac:dyDescent="0.25">
      <c r="A494" s="16"/>
      <c r="B494" s="8"/>
      <c r="C494" s="17" t="s">
        <v>35</v>
      </c>
      <c r="D494" s="9"/>
      <c r="E494" s="19">
        <v>0</v>
      </c>
      <c r="F494" s="19">
        <f t="shared" ref="F494" si="325">SUM(F490:F493)</f>
        <v>3.48</v>
      </c>
      <c r="G494" s="19">
        <f t="shared" ref="G494" si="326">SUM(G490:G493)</f>
        <v>5.6400000000000006</v>
      </c>
      <c r="H494" s="103">
        <f t="shared" ref="H494" si="327">SUM(H490:H493)</f>
        <v>33.96</v>
      </c>
      <c r="I494" s="114">
        <f t="shared" ref="I494" si="328">SUM(I490:I493)</f>
        <v>227.45</v>
      </c>
      <c r="J494" s="114"/>
      <c r="K494" s="133">
        <f>SUM(K490:K493)</f>
        <v>40.870000000000005</v>
      </c>
    </row>
    <row r="495" spans="1:11" ht="15" x14ac:dyDescent="0.25">
      <c r="A495" s="14">
        <f>A468</f>
        <v>12</v>
      </c>
      <c r="B495" s="10" t="s">
        <v>32</v>
      </c>
      <c r="C495" s="7" t="s">
        <v>17</v>
      </c>
      <c r="D495" s="35"/>
      <c r="E495" s="36"/>
      <c r="F495" s="36"/>
      <c r="G495" s="36"/>
      <c r="H495" s="102"/>
      <c r="I495" s="113"/>
      <c r="J495" s="113"/>
      <c r="K495" s="125"/>
    </row>
    <row r="496" spans="1:11" ht="15" x14ac:dyDescent="0.25">
      <c r="A496" s="15"/>
      <c r="B496" s="11"/>
      <c r="C496" s="7" t="s">
        <v>26</v>
      </c>
      <c r="D496" s="35"/>
      <c r="E496" s="36"/>
      <c r="F496" s="36"/>
      <c r="G496" s="36"/>
      <c r="H496" s="102"/>
      <c r="I496" s="113"/>
      <c r="J496" s="113"/>
      <c r="K496" s="125"/>
    </row>
    <row r="497" spans="1:11" ht="15" x14ac:dyDescent="0.25">
      <c r="A497" s="15"/>
      <c r="B497" s="11"/>
      <c r="C497" s="7" t="s">
        <v>27</v>
      </c>
      <c r="D497" s="35"/>
      <c r="E497" s="36"/>
      <c r="F497" s="36"/>
      <c r="G497" s="36"/>
      <c r="H497" s="102"/>
      <c r="I497" s="113"/>
      <c r="J497" s="113"/>
      <c r="K497" s="125"/>
    </row>
    <row r="498" spans="1:11" ht="15" x14ac:dyDescent="0.25">
      <c r="A498" s="15"/>
      <c r="B498" s="11"/>
      <c r="C498" s="7" t="s">
        <v>19</v>
      </c>
      <c r="D498" s="35"/>
      <c r="E498" s="36"/>
      <c r="F498" s="36"/>
      <c r="G498" s="36"/>
      <c r="H498" s="102"/>
      <c r="I498" s="113"/>
      <c r="J498" s="113"/>
      <c r="K498" s="125"/>
    </row>
    <row r="499" spans="1:11" ht="15" x14ac:dyDescent="0.25">
      <c r="A499" s="15"/>
      <c r="B499" s="11"/>
      <c r="C499" s="6"/>
      <c r="D499" s="35"/>
      <c r="E499" s="36"/>
      <c r="F499" s="36"/>
      <c r="G499" s="36"/>
      <c r="H499" s="102"/>
      <c r="I499" s="113"/>
      <c r="J499" s="113"/>
      <c r="K499" s="125"/>
    </row>
    <row r="500" spans="1:11" ht="15" x14ac:dyDescent="0.25">
      <c r="A500" s="15"/>
      <c r="B500" s="11"/>
      <c r="C500" s="6"/>
      <c r="D500" s="35"/>
      <c r="E500" s="36"/>
      <c r="F500" s="36"/>
      <c r="G500" s="36"/>
      <c r="H500" s="102"/>
      <c r="I500" s="113"/>
      <c r="J500" s="113"/>
      <c r="K500" s="125"/>
    </row>
    <row r="501" spans="1:11" ht="15" x14ac:dyDescent="0.25">
      <c r="A501" s="16"/>
      <c r="B501" s="8"/>
      <c r="C501" s="17" t="s">
        <v>35</v>
      </c>
      <c r="D501" s="9"/>
      <c r="E501" s="19">
        <f>SUM(E495:E500)</f>
        <v>0</v>
      </c>
      <c r="F501" s="19">
        <f t="shared" ref="F501" si="329">SUM(F495:F500)</f>
        <v>0</v>
      </c>
      <c r="G501" s="19">
        <f t="shared" ref="G501" si="330">SUM(G495:G500)</f>
        <v>0</v>
      </c>
      <c r="H501" s="103">
        <f t="shared" ref="H501" si="331">SUM(H495:H500)</f>
        <v>0</v>
      </c>
      <c r="I501" s="114">
        <f t="shared" ref="I501" si="332">SUM(I495:I500)</f>
        <v>0</v>
      </c>
      <c r="J501" s="114"/>
      <c r="K501" s="126">
        <f t="shared" ref="K501" ca="1" si="333">SUM(K495:K503)</f>
        <v>0</v>
      </c>
    </row>
    <row r="502" spans="1:11" ht="15" x14ac:dyDescent="0.25">
      <c r="A502" s="14">
        <f>A468</f>
        <v>12</v>
      </c>
      <c r="B502" s="10" t="s">
        <v>33</v>
      </c>
      <c r="C502" s="12" t="s">
        <v>34</v>
      </c>
      <c r="D502" s="35"/>
      <c r="E502" s="36"/>
      <c r="F502" s="36"/>
      <c r="G502" s="36"/>
      <c r="H502" s="102"/>
      <c r="I502" s="113"/>
      <c r="J502" s="113"/>
      <c r="K502" s="125"/>
    </row>
    <row r="503" spans="1:11" ht="15" x14ac:dyDescent="0.25">
      <c r="A503" s="15"/>
      <c r="B503" s="11"/>
      <c r="C503" s="12" t="s">
        <v>31</v>
      </c>
      <c r="D503" s="35"/>
      <c r="E503" s="36"/>
      <c r="F503" s="36"/>
      <c r="G503" s="36"/>
      <c r="H503" s="102"/>
      <c r="I503" s="113"/>
      <c r="J503" s="113"/>
      <c r="K503" s="125"/>
    </row>
    <row r="504" spans="1:11" ht="15" x14ac:dyDescent="0.25">
      <c r="A504" s="15"/>
      <c r="B504" s="11"/>
      <c r="C504" s="12" t="s">
        <v>27</v>
      </c>
      <c r="D504" s="35"/>
      <c r="E504" s="36"/>
      <c r="F504" s="36"/>
      <c r="G504" s="36"/>
      <c r="H504" s="102"/>
      <c r="I504" s="113"/>
      <c r="J504" s="113"/>
      <c r="K504" s="125"/>
    </row>
    <row r="505" spans="1:11" ht="15" x14ac:dyDescent="0.25">
      <c r="A505" s="15"/>
      <c r="B505" s="11"/>
      <c r="C505" s="12" t="s">
        <v>20</v>
      </c>
      <c r="D505" s="35"/>
      <c r="E505" s="36"/>
      <c r="F505" s="36"/>
      <c r="G505" s="36"/>
      <c r="H505" s="102"/>
      <c r="I505" s="113"/>
      <c r="J505" s="113"/>
      <c r="K505" s="125"/>
    </row>
    <row r="506" spans="1:11" ht="15" x14ac:dyDescent="0.25">
      <c r="A506" s="15"/>
      <c r="B506" s="11"/>
      <c r="C506" s="6"/>
      <c r="D506" s="35"/>
      <c r="E506" s="36"/>
      <c r="F506" s="36"/>
      <c r="G506" s="36"/>
      <c r="H506" s="102"/>
      <c r="I506" s="113"/>
      <c r="J506" s="113"/>
      <c r="K506" s="125"/>
    </row>
    <row r="507" spans="1:11" ht="15" x14ac:dyDescent="0.25">
      <c r="A507" s="15"/>
      <c r="B507" s="11"/>
      <c r="C507" s="6"/>
      <c r="D507" s="35"/>
      <c r="E507" s="36"/>
      <c r="F507" s="36"/>
      <c r="G507" s="36"/>
      <c r="H507" s="102"/>
      <c r="I507" s="113"/>
      <c r="J507" s="113"/>
      <c r="K507" s="125"/>
    </row>
    <row r="508" spans="1:11" ht="15" x14ac:dyDescent="0.25">
      <c r="A508" s="16"/>
      <c r="B508" s="8"/>
      <c r="C508" s="18" t="s">
        <v>35</v>
      </c>
      <c r="D508" s="9"/>
      <c r="E508" s="19">
        <f>SUM(E502:E507)</f>
        <v>0</v>
      </c>
      <c r="F508" s="19">
        <f t="shared" ref="F508" si="334">SUM(F502:F507)</f>
        <v>0</v>
      </c>
      <c r="G508" s="19">
        <f t="shared" ref="G508" si="335">SUM(G502:G507)</f>
        <v>0</v>
      </c>
      <c r="H508" s="103">
        <f t="shared" ref="H508" si="336">SUM(H502:H507)</f>
        <v>0</v>
      </c>
      <c r="I508" s="114">
        <f t="shared" ref="I508" si="337">SUM(I502:I507)</f>
        <v>0</v>
      </c>
      <c r="J508" s="114"/>
      <c r="K508" s="126">
        <f t="shared" ref="K508" ca="1" si="338">SUM(K502:K510)</f>
        <v>0</v>
      </c>
    </row>
    <row r="509" spans="1:11" ht="15.75" customHeight="1" thickBot="1" x14ac:dyDescent="0.25">
      <c r="A509" s="24">
        <f>A468</f>
        <v>12</v>
      </c>
      <c r="B509" s="87" t="s">
        <v>4</v>
      </c>
      <c r="C509" s="88"/>
      <c r="D509" s="25"/>
      <c r="E509" s="26">
        <f>E475+E479+E489+E494+E501+E508</f>
        <v>5.5555555555555558E-3</v>
      </c>
      <c r="F509" s="26">
        <f t="shared" ref="F509" si="339">F475+F479+F489+F494+F501+F508</f>
        <v>79.27</v>
      </c>
      <c r="G509" s="26">
        <f t="shared" ref="G509" si="340">G475+G479+G489+G494+G501+G508</f>
        <v>43.92</v>
      </c>
      <c r="H509" s="107">
        <f t="shared" ref="H509" si="341">H475+H479+H489+H494+H501+H508</f>
        <v>227.70000000000002</v>
      </c>
      <c r="I509" s="117">
        <f t="shared" ref="I509" si="342">I475+I479+I489+I494+I501+I508</f>
        <v>1627.86</v>
      </c>
      <c r="J509" s="117"/>
      <c r="K509" s="158">
        <f>K494+K489+K479+K475</f>
        <v>394.46</v>
      </c>
    </row>
    <row r="510" spans="1:11" ht="15" x14ac:dyDescent="0.25">
      <c r="A510" s="20">
        <v>13</v>
      </c>
      <c r="B510" s="21" t="s">
        <v>16</v>
      </c>
      <c r="C510" s="5" t="s">
        <v>193</v>
      </c>
      <c r="D510" s="42" t="s">
        <v>178</v>
      </c>
      <c r="E510" s="53">
        <v>1.6666666666666666E-2</v>
      </c>
      <c r="F510" s="47">
        <v>0.64</v>
      </c>
      <c r="G510" s="47">
        <v>0.1</v>
      </c>
      <c r="H510" s="100">
        <v>5.17</v>
      </c>
      <c r="I510" s="111">
        <v>24.24</v>
      </c>
      <c r="J510" s="143">
        <v>59</v>
      </c>
      <c r="K510" s="135">
        <v>7.91</v>
      </c>
    </row>
    <row r="511" spans="1:11" ht="15" x14ac:dyDescent="0.25">
      <c r="A511" s="15"/>
      <c r="B511" s="11"/>
      <c r="C511" s="6" t="s">
        <v>197</v>
      </c>
      <c r="D511" s="42" t="s">
        <v>179</v>
      </c>
      <c r="E511" s="146" t="s">
        <v>82</v>
      </c>
      <c r="F511" s="47">
        <v>9.8000000000000007</v>
      </c>
      <c r="G511" s="47">
        <v>9.9</v>
      </c>
      <c r="H511" s="100">
        <v>47.4</v>
      </c>
      <c r="I511" s="111">
        <v>351</v>
      </c>
      <c r="J511" s="143">
        <v>1046</v>
      </c>
      <c r="K511" s="132">
        <v>28.77</v>
      </c>
    </row>
    <row r="512" spans="1:11" ht="15" x14ac:dyDescent="0.25">
      <c r="A512" s="15"/>
      <c r="B512" s="11"/>
      <c r="C512" s="7"/>
      <c r="D512" s="42"/>
      <c r="E512" s="54"/>
      <c r="F512" s="47"/>
      <c r="G512" s="47"/>
      <c r="H512" s="100"/>
      <c r="I512" s="111"/>
      <c r="J512" s="139"/>
      <c r="K512" s="136"/>
    </row>
    <row r="513" spans="1:11" ht="15" x14ac:dyDescent="0.25">
      <c r="A513" s="15"/>
      <c r="B513" s="11"/>
      <c r="C513" s="7"/>
      <c r="D513" s="42"/>
      <c r="E513" s="54"/>
      <c r="F513" s="47"/>
      <c r="G513" s="47"/>
      <c r="H513" s="100"/>
      <c r="I513" s="111"/>
      <c r="J513" s="139"/>
      <c r="K513" s="136"/>
    </row>
    <row r="514" spans="1:11" ht="15" x14ac:dyDescent="0.25">
      <c r="A514" s="15"/>
      <c r="B514" s="11"/>
      <c r="C514" s="7" t="s">
        <v>198</v>
      </c>
      <c r="D514" s="42" t="s">
        <v>180</v>
      </c>
      <c r="E514" s="54">
        <v>5.0000000000000001E-3</v>
      </c>
      <c r="F514" s="47">
        <v>0.4</v>
      </c>
      <c r="G514" s="47">
        <v>0</v>
      </c>
      <c r="H514" s="100">
        <v>7</v>
      </c>
      <c r="I514" s="111">
        <v>30.2</v>
      </c>
      <c r="J514" s="139">
        <v>376</v>
      </c>
      <c r="K514" s="132">
        <v>4.76</v>
      </c>
    </row>
    <row r="515" spans="1:11" ht="15" x14ac:dyDescent="0.25">
      <c r="A515" s="15"/>
      <c r="B515" s="11"/>
      <c r="C515" s="6"/>
      <c r="D515" s="35"/>
      <c r="E515" s="97"/>
      <c r="F515" s="97"/>
      <c r="G515" s="97"/>
      <c r="H515" s="144"/>
      <c r="I515" s="145"/>
      <c r="J515" s="113"/>
      <c r="K515" s="125"/>
    </row>
    <row r="516" spans="1:11" ht="15" x14ac:dyDescent="0.25">
      <c r="A516" s="15"/>
      <c r="B516" s="11"/>
      <c r="C516" s="6"/>
      <c r="D516" s="35"/>
      <c r="E516" s="36"/>
      <c r="F516" s="36"/>
      <c r="G516" s="36"/>
      <c r="H516" s="102"/>
      <c r="I516" s="113"/>
      <c r="J516" s="113"/>
      <c r="K516" s="125"/>
    </row>
    <row r="517" spans="1:11" ht="15" x14ac:dyDescent="0.25">
      <c r="A517" s="16"/>
      <c r="B517" s="8"/>
      <c r="C517" s="17" t="s">
        <v>35</v>
      </c>
      <c r="D517" s="9"/>
      <c r="E517" s="19">
        <v>0</v>
      </c>
      <c r="F517" s="19">
        <f t="shared" ref="F517" si="343">SUM(F510:F516)</f>
        <v>10.840000000000002</v>
      </c>
      <c r="G517" s="19">
        <f t="shared" ref="G517" si="344">SUM(G510:G516)</f>
        <v>10</v>
      </c>
      <c r="H517" s="103">
        <f t="shared" ref="H517" si="345">SUM(H510:H516)</f>
        <v>59.57</v>
      </c>
      <c r="I517" s="114">
        <f t="shared" ref="I517" si="346">SUM(I510:I516)</f>
        <v>405.44</v>
      </c>
      <c r="J517" s="114"/>
      <c r="K517" s="126">
        <f t="shared" si="316"/>
        <v>41.44</v>
      </c>
    </row>
    <row r="518" spans="1:11" ht="15" x14ac:dyDescent="0.25">
      <c r="A518" s="14">
        <f>A510</f>
        <v>13</v>
      </c>
      <c r="B518" s="10" t="s">
        <v>21</v>
      </c>
      <c r="C518" s="12" t="s">
        <v>45</v>
      </c>
      <c r="D518" s="96" t="s">
        <v>181</v>
      </c>
      <c r="E518" s="97" t="s">
        <v>85</v>
      </c>
      <c r="F518" s="68">
        <v>92</v>
      </c>
      <c r="G518" s="68">
        <v>1</v>
      </c>
      <c r="H518" s="101">
        <v>0.2</v>
      </c>
      <c r="I518" s="112">
        <v>20.2</v>
      </c>
      <c r="J518" s="113">
        <v>389</v>
      </c>
      <c r="K518" s="132">
        <v>30.97</v>
      </c>
    </row>
    <row r="519" spans="1:11" ht="15" x14ac:dyDescent="0.25">
      <c r="A519" s="15"/>
      <c r="B519" s="11"/>
      <c r="C519" s="6"/>
      <c r="D519" s="42"/>
      <c r="E519" s="36"/>
      <c r="F519" s="36"/>
      <c r="G519" s="36"/>
      <c r="H519" s="102"/>
      <c r="I519" s="113"/>
      <c r="J519" s="113"/>
      <c r="K519" s="136"/>
    </row>
    <row r="520" spans="1:11" ht="15" x14ac:dyDescent="0.25">
      <c r="A520" s="15"/>
      <c r="B520" s="11"/>
      <c r="C520" s="6"/>
      <c r="D520" s="42" t="s">
        <v>182</v>
      </c>
      <c r="E520" s="80" t="s">
        <v>128</v>
      </c>
      <c r="F520" s="68">
        <v>68</v>
      </c>
      <c r="G520" s="68">
        <v>5</v>
      </c>
      <c r="H520" s="101">
        <v>3.2</v>
      </c>
      <c r="I520" s="112">
        <v>3.5</v>
      </c>
      <c r="J520" s="113"/>
      <c r="K520" s="132">
        <v>49.36</v>
      </c>
    </row>
    <row r="521" spans="1:11" ht="15" x14ac:dyDescent="0.25">
      <c r="A521" s="16"/>
      <c r="B521" s="8"/>
      <c r="C521" s="17" t="s">
        <v>35</v>
      </c>
      <c r="D521" s="152"/>
      <c r="E521" s="19">
        <f>SUM(E518:E520)</f>
        <v>0</v>
      </c>
      <c r="F521" s="19">
        <f t="shared" ref="F521" si="347">SUM(F518:F520)</f>
        <v>160</v>
      </c>
      <c r="G521" s="19">
        <f t="shared" ref="G521" si="348">SUM(G518:G520)</f>
        <v>6</v>
      </c>
      <c r="H521" s="103">
        <f t="shared" ref="H521" si="349">SUM(H518:H520)</f>
        <v>3.4000000000000004</v>
      </c>
      <c r="I521" s="114">
        <f t="shared" ref="I521" si="350">SUM(I518:I520)</f>
        <v>23.7</v>
      </c>
      <c r="J521" s="114"/>
      <c r="K521" s="133">
        <f>SUM(K518:K520)</f>
        <v>80.33</v>
      </c>
    </row>
    <row r="522" spans="1:11" ht="15" x14ac:dyDescent="0.25">
      <c r="A522" s="14">
        <f>A510</f>
        <v>13</v>
      </c>
      <c r="B522" s="10" t="s">
        <v>22</v>
      </c>
      <c r="C522" s="7" t="s">
        <v>23</v>
      </c>
      <c r="D522" s="57" t="s">
        <v>174</v>
      </c>
      <c r="E522" s="72">
        <v>0.01</v>
      </c>
      <c r="F522" s="68">
        <v>1.35</v>
      </c>
      <c r="G522" s="68">
        <v>6.19</v>
      </c>
      <c r="H522" s="101">
        <v>11</v>
      </c>
      <c r="I522" s="112">
        <v>104.5</v>
      </c>
      <c r="J522" s="140">
        <v>48</v>
      </c>
      <c r="K522" s="132">
        <v>11.59</v>
      </c>
    </row>
    <row r="523" spans="1:11" ht="15" x14ac:dyDescent="0.25">
      <c r="A523" s="15"/>
      <c r="B523" s="11"/>
      <c r="C523" s="7" t="s">
        <v>24</v>
      </c>
      <c r="D523" s="42" t="s">
        <v>175</v>
      </c>
      <c r="E523" s="54" t="s">
        <v>64</v>
      </c>
      <c r="F523" s="47">
        <v>3.05</v>
      </c>
      <c r="G523" s="47">
        <v>4.3</v>
      </c>
      <c r="H523" s="100">
        <v>7.15</v>
      </c>
      <c r="I523" s="111">
        <v>121</v>
      </c>
      <c r="J523" s="139">
        <v>83</v>
      </c>
      <c r="K523" s="132">
        <v>42.96</v>
      </c>
    </row>
    <row r="524" spans="1:11" ht="15" x14ac:dyDescent="0.25">
      <c r="A524" s="15"/>
      <c r="B524" s="11"/>
      <c r="C524" s="7" t="s">
        <v>25</v>
      </c>
      <c r="D524" s="58" t="s">
        <v>176</v>
      </c>
      <c r="E524" s="54">
        <v>1.3333333333333334E-2</v>
      </c>
      <c r="F524" s="47">
        <v>17.47</v>
      </c>
      <c r="G524" s="47">
        <v>14.85</v>
      </c>
      <c r="H524" s="100">
        <v>0.08</v>
      </c>
      <c r="I524" s="111">
        <v>204</v>
      </c>
      <c r="J524" s="139">
        <v>651</v>
      </c>
      <c r="K524" s="132">
        <v>62.88</v>
      </c>
    </row>
    <row r="525" spans="1:11" ht="15" x14ac:dyDescent="0.25">
      <c r="A525" s="15"/>
      <c r="B525" s="11"/>
      <c r="C525" s="7" t="s">
        <v>26</v>
      </c>
      <c r="D525" s="59" t="s">
        <v>177</v>
      </c>
      <c r="E525" s="77" t="s">
        <v>57</v>
      </c>
      <c r="F525" s="79">
        <v>4.78</v>
      </c>
      <c r="G525" s="79">
        <v>4.43</v>
      </c>
      <c r="H525" s="108">
        <v>30.88</v>
      </c>
      <c r="I525" s="118">
        <v>182.55</v>
      </c>
      <c r="J525" s="141">
        <v>171</v>
      </c>
      <c r="K525" s="132">
        <v>11.81</v>
      </c>
    </row>
    <row r="526" spans="1:11" ht="15" x14ac:dyDescent="0.25">
      <c r="A526" s="15"/>
      <c r="B526" s="11"/>
      <c r="C526" s="7" t="s">
        <v>27</v>
      </c>
      <c r="D526" s="42" t="s">
        <v>63</v>
      </c>
      <c r="E526" s="54">
        <v>5.0000000000000001E-3</v>
      </c>
      <c r="F526" s="47">
        <v>0</v>
      </c>
      <c r="G526" s="47">
        <v>0</v>
      </c>
      <c r="H526" s="100">
        <v>22.8</v>
      </c>
      <c r="I526" s="111">
        <v>88.41</v>
      </c>
      <c r="J526" s="139">
        <v>883</v>
      </c>
      <c r="K526" s="132">
        <v>10.41</v>
      </c>
    </row>
    <row r="527" spans="1:11" ht="15" x14ac:dyDescent="0.25">
      <c r="A527" s="15"/>
      <c r="B527" s="11"/>
      <c r="C527" s="7" t="s">
        <v>28</v>
      </c>
      <c r="D527" s="42" t="s">
        <v>53</v>
      </c>
      <c r="E527" s="54">
        <v>0.02</v>
      </c>
      <c r="F527" s="47">
        <v>3.3</v>
      </c>
      <c r="G527" s="47">
        <v>0.6</v>
      </c>
      <c r="H527" s="100">
        <v>16.7</v>
      </c>
      <c r="I527" s="111">
        <v>87</v>
      </c>
      <c r="J527" s="113"/>
      <c r="K527" s="127">
        <v>5.2</v>
      </c>
    </row>
    <row r="528" spans="1:11" ht="15" x14ac:dyDescent="0.25">
      <c r="A528" s="15"/>
      <c r="B528" s="11"/>
      <c r="C528" s="7" t="s">
        <v>29</v>
      </c>
      <c r="D528" s="42" t="s">
        <v>54</v>
      </c>
      <c r="E528" s="54">
        <v>2.5000000000000001E-2</v>
      </c>
      <c r="F528" s="47">
        <v>3.04</v>
      </c>
      <c r="G528" s="47">
        <v>0.32</v>
      </c>
      <c r="H528" s="100">
        <v>19.68</v>
      </c>
      <c r="I528" s="111">
        <v>94.4</v>
      </c>
      <c r="J528" s="113"/>
      <c r="K528" s="132">
        <v>4.75</v>
      </c>
    </row>
    <row r="529" spans="1:11" ht="15" x14ac:dyDescent="0.25">
      <c r="A529" s="15"/>
      <c r="B529" s="11"/>
      <c r="C529" s="6"/>
      <c r="D529" s="35"/>
      <c r="E529" s="36"/>
      <c r="F529" s="36"/>
      <c r="G529" s="36"/>
      <c r="H529" s="102"/>
      <c r="I529" s="113"/>
      <c r="J529" s="113"/>
      <c r="K529" s="125"/>
    </row>
    <row r="530" spans="1:11" ht="15" x14ac:dyDescent="0.25">
      <c r="A530" s="15"/>
      <c r="B530" s="11"/>
      <c r="C530" s="6"/>
      <c r="D530" s="35"/>
      <c r="E530" s="36"/>
      <c r="F530" s="36"/>
      <c r="G530" s="36"/>
      <c r="H530" s="102"/>
      <c r="I530" s="113"/>
      <c r="J530" s="113"/>
      <c r="K530" s="125"/>
    </row>
    <row r="531" spans="1:11" ht="15" x14ac:dyDescent="0.25">
      <c r="A531" s="16"/>
      <c r="B531" s="8"/>
      <c r="C531" s="17" t="s">
        <v>35</v>
      </c>
      <c r="D531" s="9"/>
      <c r="E531" s="19">
        <v>0</v>
      </c>
      <c r="F531" s="19">
        <f t="shared" ref="F531" si="351">SUM(F522:F530)</f>
        <v>32.99</v>
      </c>
      <c r="G531" s="19">
        <f t="shared" ref="G531" si="352">SUM(G522:G530)</f>
        <v>30.69</v>
      </c>
      <c r="H531" s="103">
        <f t="shared" ref="H531" si="353">SUM(H522:H530)</f>
        <v>108.28999999999999</v>
      </c>
      <c r="I531" s="114">
        <f t="shared" ref="I531" si="354">SUM(I522:I530)</f>
        <v>881.8599999999999</v>
      </c>
      <c r="J531" s="114"/>
      <c r="K531" s="161">
        <f>SUM(K522:K530)</f>
        <v>149.6</v>
      </c>
    </row>
    <row r="532" spans="1:11" ht="15" x14ac:dyDescent="0.25">
      <c r="A532" s="14">
        <f>A510</f>
        <v>13</v>
      </c>
      <c r="B532" s="10" t="s">
        <v>30</v>
      </c>
      <c r="C532" s="12" t="s">
        <v>31</v>
      </c>
      <c r="D532" s="59" t="s">
        <v>173</v>
      </c>
      <c r="E532" s="147">
        <v>2.5000000000000001E-2</v>
      </c>
      <c r="F532" s="98">
        <v>3</v>
      </c>
      <c r="G532" s="98">
        <v>4.72</v>
      </c>
      <c r="H532" s="105">
        <v>29.96</v>
      </c>
      <c r="I532" s="115">
        <v>156.84</v>
      </c>
      <c r="J532" s="113"/>
      <c r="K532" s="132">
        <v>14.17</v>
      </c>
    </row>
    <row r="533" spans="1:11" ht="15" x14ac:dyDescent="0.25">
      <c r="A533" s="15"/>
      <c r="B533" s="11"/>
      <c r="C533" s="12" t="s">
        <v>27</v>
      </c>
      <c r="D533" s="61" t="s">
        <v>56</v>
      </c>
      <c r="E533" s="75">
        <v>5.0000000000000001E-3</v>
      </c>
      <c r="F533" s="64">
        <v>5.8</v>
      </c>
      <c r="G533" s="64">
        <v>6.4</v>
      </c>
      <c r="H533" s="106">
        <v>9.4</v>
      </c>
      <c r="I533" s="116">
        <v>120</v>
      </c>
      <c r="J533" s="142">
        <v>965</v>
      </c>
      <c r="K533" s="132">
        <v>24.86</v>
      </c>
    </row>
    <row r="534" spans="1:11" ht="15" x14ac:dyDescent="0.25">
      <c r="A534" s="15"/>
      <c r="B534" s="11"/>
      <c r="C534" s="6"/>
      <c r="D534" s="35"/>
      <c r="E534" s="36"/>
      <c r="F534" s="36"/>
      <c r="G534" s="36"/>
      <c r="H534" s="102"/>
      <c r="I534" s="113"/>
      <c r="J534" s="113"/>
      <c r="K534" s="125"/>
    </row>
    <row r="535" spans="1:11" ht="15" x14ac:dyDescent="0.25">
      <c r="A535" s="15"/>
      <c r="B535" s="11"/>
      <c r="C535" s="6"/>
      <c r="D535" s="35"/>
      <c r="E535" s="36"/>
      <c r="F535" s="36"/>
      <c r="G535" s="36"/>
      <c r="H535" s="102"/>
      <c r="I535" s="113"/>
      <c r="J535" s="113"/>
      <c r="K535" s="125"/>
    </row>
    <row r="536" spans="1:11" ht="15" x14ac:dyDescent="0.25">
      <c r="A536" s="16"/>
      <c r="B536" s="8"/>
      <c r="C536" s="17" t="s">
        <v>35</v>
      </c>
      <c r="D536" s="9"/>
      <c r="E536" s="19">
        <v>0</v>
      </c>
      <c r="F536" s="19">
        <f t="shared" ref="F536" si="355">SUM(F532:F535)</f>
        <v>8.8000000000000007</v>
      </c>
      <c r="G536" s="19">
        <f t="shared" ref="G536" si="356">SUM(G532:G535)</f>
        <v>11.120000000000001</v>
      </c>
      <c r="H536" s="103">
        <f t="shared" ref="H536" si="357">SUM(H532:H535)</f>
        <v>39.36</v>
      </c>
      <c r="I536" s="114">
        <f t="shared" ref="I536" si="358">SUM(I532:I535)</f>
        <v>276.84000000000003</v>
      </c>
      <c r="J536" s="114"/>
      <c r="K536" s="133">
        <f>SUM(K532:K535)</f>
        <v>39.03</v>
      </c>
    </row>
    <row r="537" spans="1:11" ht="15" x14ac:dyDescent="0.25">
      <c r="A537" s="14">
        <f>A510</f>
        <v>13</v>
      </c>
      <c r="B537" s="10" t="s">
        <v>32</v>
      </c>
      <c r="C537" s="7" t="s">
        <v>17</v>
      </c>
      <c r="D537" s="35"/>
      <c r="E537" s="36"/>
      <c r="F537" s="36"/>
      <c r="G537" s="36"/>
      <c r="H537" s="102"/>
      <c r="I537" s="113"/>
      <c r="J537" s="113"/>
      <c r="K537" s="125"/>
    </row>
    <row r="538" spans="1:11" ht="15" x14ac:dyDescent="0.25">
      <c r="A538" s="15"/>
      <c r="B538" s="11"/>
      <c r="C538" s="7" t="s">
        <v>26</v>
      </c>
      <c r="D538" s="35"/>
      <c r="E538" s="36"/>
      <c r="F538" s="36"/>
      <c r="G538" s="36"/>
      <c r="H538" s="102"/>
      <c r="I538" s="113"/>
      <c r="J538" s="113"/>
      <c r="K538" s="125"/>
    </row>
    <row r="539" spans="1:11" ht="15" x14ac:dyDescent="0.25">
      <c r="A539" s="15"/>
      <c r="B539" s="11"/>
      <c r="C539" s="7" t="s">
        <v>27</v>
      </c>
      <c r="D539" s="35"/>
      <c r="E539" s="36"/>
      <c r="F539" s="36"/>
      <c r="G539" s="36"/>
      <c r="H539" s="102"/>
      <c r="I539" s="113"/>
      <c r="J539" s="113"/>
      <c r="K539" s="125"/>
    </row>
    <row r="540" spans="1:11" ht="15" x14ac:dyDescent="0.25">
      <c r="A540" s="15"/>
      <c r="B540" s="11"/>
      <c r="C540" s="7" t="s">
        <v>19</v>
      </c>
      <c r="D540" s="35"/>
      <c r="E540" s="36"/>
      <c r="F540" s="36"/>
      <c r="G540" s="36"/>
      <c r="H540" s="102"/>
      <c r="I540" s="113"/>
      <c r="J540" s="113"/>
      <c r="K540" s="125"/>
    </row>
    <row r="541" spans="1:11" ht="15" x14ac:dyDescent="0.25">
      <c r="A541" s="15"/>
      <c r="B541" s="11"/>
      <c r="C541" s="6"/>
      <c r="D541" s="35"/>
      <c r="E541" s="36"/>
      <c r="F541" s="36"/>
      <c r="G541" s="36"/>
      <c r="H541" s="102"/>
      <c r="I541" s="113"/>
      <c r="J541" s="113"/>
      <c r="K541" s="125"/>
    </row>
    <row r="542" spans="1:11" ht="15" x14ac:dyDescent="0.25">
      <c r="A542" s="15"/>
      <c r="B542" s="11"/>
      <c r="C542" s="6"/>
      <c r="D542" s="35"/>
      <c r="E542" s="36"/>
      <c r="F542" s="36"/>
      <c r="G542" s="36"/>
      <c r="H542" s="102"/>
      <c r="I542" s="113"/>
      <c r="J542" s="113"/>
      <c r="K542" s="125"/>
    </row>
    <row r="543" spans="1:11" ht="15" x14ac:dyDescent="0.25">
      <c r="A543" s="16"/>
      <c r="B543" s="8"/>
      <c r="C543" s="17" t="s">
        <v>35</v>
      </c>
      <c r="D543" s="9"/>
      <c r="E543" s="19">
        <f>SUM(E537:E542)</f>
        <v>0</v>
      </c>
      <c r="F543" s="19">
        <f t="shared" ref="F543" si="359">SUM(F537:F542)</f>
        <v>0</v>
      </c>
      <c r="G543" s="19">
        <f t="shared" ref="G543" si="360">SUM(G537:G542)</f>
        <v>0</v>
      </c>
      <c r="H543" s="103">
        <f t="shared" ref="H543" si="361">SUM(H537:H542)</f>
        <v>0</v>
      </c>
      <c r="I543" s="114">
        <f t="shared" ref="I543" si="362">SUM(I537:I542)</f>
        <v>0</v>
      </c>
      <c r="J543" s="114"/>
      <c r="K543" s="126">
        <f t="shared" ref="K543" ca="1" si="363">SUM(K537:K545)</f>
        <v>0</v>
      </c>
    </row>
    <row r="544" spans="1:11" ht="15" x14ac:dyDescent="0.25">
      <c r="A544" s="14">
        <f>A510</f>
        <v>13</v>
      </c>
      <c r="B544" s="10" t="s">
        <v>33</v>
      </c>
      <c r="C544" s="12" t="s">
        <v>34</v>
      </c>
      <c r="D544" s="35"/>
      <c r="E544" s="36"/>
      <c r="F544" s="36"/>
      <c r="G544" s="36"/>
      <c r="H544" s="102"/>
      <c r="I544" s="113"/>
      <c r="J544" s="113"/>
      <c r="K544" s="125"/>
    </row>
    <row r="545" spans="1:11" ht="15" x14ac:dyDescent="0.25">
      <c r="A545" s="15"/>
      <c r="B545" s="11"/>
      <c r="C545" s="12" t="s">
        <v>31</v>
      </c>
      <c r="D545" s="35"/>
      <c r="E545" s="36"/>
      <c r="F545" s="36"/>
      <c r="G545" s="36"/>
      <c r="H545" s="102"/>
      <c r="I545" s="113"/>
      <c r="J545" s="113"/>
      <c r="K545" s="125"/>
    </row>
    <row r="546" spans="1:11" ht="15" x14ac:dyDescent="0.25">
      <c r="A546" s="15"/>
      <c r="B546" s="11"/>
      <c r="C546" s="12" t="s">
        <v>27</v>
      </c>
      <c r="D546" s="35"/>
      <c r="E546" s="36"/>
      <c r="F546" s="36"/>
      <c r="G546" s="36"/>
      <c r="H546" s="102"/>
      <c r="I546" s="113"/>
      <c r="J546" s="113"/>
      <c r="K546" s="125"/>
    </row>
    <row r="547" spans="1:11" ht="15" x14ac:dyDescent="0.25">
      <c r="A547" s="15"/>
      <c r="B547" s="11"/>
      <c r="C547" s="12" t="s">
        <v>20</v>
      </c>
      <c r="D547" s="35"/>
      <c r="E547" s="36"/>
      <c r="F547" s="36"/>
      <c r="G547" s="36"/>
      <c r="H547" s="102"/>
      <c r="I547" s="113"/>
      <c r="J547" s="113"/>
      <c r="K547" s="125"/>
    </row>
    <row r="548" spans="1:11" ht="15" x14ac:dyDescent="0.25">
      <c r="A548" s="15"/>
      <c r="B548" s="11"/>
      <c r="C548" s="6"/>
      <c r="D548" s="35"/>
      <c r="E548" s="36"/>
      <c r="F548" s="36"/>
      <c r="G548" s="36"/>
      <c r="H548" s="102"/>
      <c r="I548" s="113"/>
      <c r="J548" s="113"/>
      <c r="K548" s="125"/>
    </row>
    <row r="549" spans="1:11" ht="15" x14ac:dyDescent="0.25">
      <c r="A549" s="15"/>
      <c r="B549" s="11"/>
      <c r="C549" s="6"/>
      <c r="D549" s="35"/>
      <c r="E549" s="36"/>
      <c r="F549" s="36"/>
      <c r="G549" s="36"/>
      <c r="H549" s="102"/>
      <c r="I549" s="113"/>
      <c r="J549" s="113"/>
      <c r="K549" s="125"/>
    </row>
    <row r="550" spans="1:11" ht="15" x14ac:dyDescent="0.25">
      <c r="A550" s="16"/>
      <c r="B550" s="8"/>
      <c r="C550" s="18" t="s">
        <v>35</v>
      </c>
      <c r="D550" s="9"/>
      <c r="E550" s="19">
        <f>SUM(E544:E549)</f>
        <v>0</v>
      </c>
      <c r="F550" s="19">
        <f t="shared" ref="F550" si="364">SUM(F544:F549)</f>
        <v>0</v>
      </c>
      <c r="G550" s="19">
        <f t="shared" ref="G550" si="365">SUM(G544:G549)</f>
        <v>0</v>
      </c>
      <c r="H550" s="103">
        <f t="shared" ref="H550" si="366">SUM(H544:H549)</f>
        <v>0</v>
      </c>
      <c r="I550" s="114">
        <f t="shared" ref="I550" si="367">SUM(I544:I549)</f>
        <v>0</v>
      </c>
      <c r="J550" s="114"/>
      <c r="K550" s="126">
        <f t="shared" ref="K550" ca="1" si="368">SUM(K544:K552)</f>
        <v>0</v>
      </c>
    </row>
    <row r="551" spans="1:11" ht="15.75" customHeight="1" thickBot="1" x14ac:dyDescent="0.25">
      <c r="A551" s="24">
        <f>A510</f>
        <v>13</v>
      </c>
      <c r="B551" s="87" t="s">
        <v>4</v>
      </c>
      <c r="C551" s="88"/>
      <c r="D551" s="25"/>
      <c r="E551" s="26">
        <f>E517+E521+E531+E536+E543+E550</f>
        <v>0</v>
      </c>
      <c r="F551" s="26">
        <f t="shared" ref="F551" si="369">F517+F521+F531+F536+F543+F550</f>
        <v>212.63000000000002</v>
      </c>
      <c r="G551" s="26">
        <f t="shared" ref="G551" si="370">G517+G521+G531+G536+G543+G550</f>
        <v>57.81</v>
      </c>
      <c r="H551" s="107">
        <f t="shared" ref="H551" si="371">H517+H521+H531+H536+H543+H550</f>
        <v>210.62</v>
      </c>
      <c r="I551" s="117">
        <f t="shared" ref="I551" si="372">I517+I521+I531+I536+I543+I550</f>
        <v>1587.8400000000001</v>
      </c>
      <c r="J551" s="117"/>
      <c r="K551" s="129">
        <f>K536+K531+K521+K517</f>
        <v>310.39999999999998</v>
      </c>
    </row>
    <row r="552" spans="1:11" ht="15" x14ac:dyDescent="0.25">
      <c r="A552" s="20">
        <v>14</v>
      </c>
      <c r="B552" s="21" t="s">
        <v>16</v>
      </c>
      <c r="C552" s="5" t="s">
        <v>193</v>
      </c>
      <c r="D552" s="42" t="s">
        <v>187</v>
      </c>
      <c r="E552" s="53">
        <v>1.6666666666666666E-2</v>
      </c>
      <c r="F552" s="47">
        <v>13.8</v>
      </c>
      <c r="G552" s="47">
        <v>4.08</v>
      </c>
      <c r="H552" s="100">
        <v>7.02</v>
      </c>
      <c r="I552" s="111">
        <v>53.7</v>
      </c>
      <c r="J552" s="143">
        <v>75</v>
      </c>
      <c r="K552" s="162">
        <v>22.5</v>
      </c>
    </row>
    <row r="553" spans="1:11" ht="15" x14ac:dyDescent="0.25">
      <c r="A553" s="15"/>
      <c r="B553" s="11"/>
      <c r="C553" s="6" t="s">
        <v>196</v>
      </c>
      <c r="D553" s="42" t="s">
        <v>188</v>
      </c>
      <c r="E553" s="146">
        <v>1.2500000000000001E-2</v>
      </c>
      <c r="F553" s="47">
        <v>11.96</v>
      </c>
      <c r="G553" s="47">
        <v>9.4499999999999993</v>
      </c>
      <c r="H553" s="100">
        <v>6.37</v>
      </c>
      <c r="I553" s="111">
        <v>96.92</v>
      </c>
      <c r="J553" s="143">
        <v>231</v>
      </c>
      <c r="K553" s="132">
        <v>19.96</v>
      </c>
    </row>
    <row r="554" spans="1:11" ht="15" x14ac:dyDescent="0.25">
      <c r="A554" s="15"/>
      <c r="B554" s="11"/>
      <c r="C554" s="7" t="s">
        <v>197</v>
      </c>
      <c r="D554" s="42" t="s">
        <v>189</v>
      </c>
      <c r="E554" s="54" t="s">
        <v>57</v>
      </c>
      <c r="F554" s="47">
        <v>4.78</v>
      </c>
      <c r="G554" s="47">
        <v>4.43</v>
      </c>
      <c r="H554" s="100">
        <v>30.88</v>
      </c>
      <c r="I554" s="111">
        <v>182.55</v>
      </c>
      <c r="J554" s="139" t="s">
        <v>190</v>
      </c>
      <c r="K554" s="132">
        <v>22.34</v>
      </c>
    </row>
    <row r="555" spans="1:11" ht="15" x14ac:dyDescent="0.25">
      <c r="A555" s="15"/>
      <c r="B555" s="11"/>
      <c r="C555" s="7" t="s">
        <v>19</v>
      </c>
      <c r="D555" s="42" t="s">
        <v>78</v>
      </c>
      <c r="E555" s="54">
        <v>0.02</v>
      </c>
      <c r="F555" s="47">
        <v>3.3</v>
      </c>
      <c r="G555" s="47">
        <v>0.6</v>
      </c>
      <c r="H555" s="100">
        <v>16.7</v>
      </c>
      <c r="I555" s="111">
        <v>87</v>
      </c>
      <c r="J555" s="139"/>
      <c r="K555" s="164">
        <v>5.2</v>
      </c>
    </row>
    <row r="556" spans="1:11" ht="15" x14ac:dyDescent="0.25">
      <c r="A556" s="15"/>
      <c r="B556" s="11"/>
      <c r="C556" s="7" t="s">
        <v>198</v>
      </c>
      <c r="D556" s="42" t="s">
        <v>43</v>
      </c>
      <c r="E556" s="54">
        <v>5.0000000000000001E-3</v>
      </c>
      <c r="F556" s="47">
        <v>3.87</v>
      </c>
      <c r="G556" s="47">
        <v>3.8</v>
      </c>
      <c r="H556" s="100">
        <v>25.1</v>
      </c>
      <c r="I556" s="111">
        <v>151.56</v>
      </c>
      <c r="J556" s="139">
        <v>382</v>
      </c>
      <c r="K556" s="132">
        <v>9.41</v>
      </c>
    </row>
    <row r="557" spans="1:11" ht="15" x14ac:dyDescent="0.25">
      <c r="A557" s="15"/>
      <c r="B557" s="11"/>
      <c r="C557" s="6"/>
      <c r="D557" s="35"/>
      <c r="E557" s="97"/>
      <c r="F557" s="97"/>
      <c r="G557" s="97"/>
      <c r="H557" s="144"/>
      <c r="I557" s="145"/>
      <c r="J557" s="113"/>
      <c r="K557" s="125"/>
    </row>
    <row r="558" spans="1:11" ht="15" x14ac:dyDescent="0.25">
      <c r="A558" s="15"/>
      <c r="B558" s="11"/>
      <c r="C558" s="6"/>
      <c r="D558" s="35"/>
      <c r="E558" s="36"/>
      <c r="F558" s="36"/>
      <c r="G558" s="36"/>
      <c r="H558" s="102"/>
      <c r="I558" s="113"/>
      <c r="J558" s="113"/>
      <c r="K558" s="125"/>
    </row>
    <row r="559" spans="1:11" ht="15" x14ac:dyDescent="0.25">
      <c r="A559" s="16"/>
      <c r="B559" s="8"/>
      <c r="C559" s="17" t="s">
        <v>35</v>
      </c>
      <c r="D559" s="9"/>
      <c r="E559" s="19">
        <v>0</v>
      </c>
      <c r="F559" s="19">
        <f t="shared" ref="F559" si="373">SUM(F552:F558)</f>
        <v>37.71</v>
      </c>
      <c r="G559" s="19">
        <f t="shared" ref="G559" si="374">SUM(G552:G558)</f>
        <v>22.360000000000003</v>
      </c>
      <c r="H559" s="103">
        <f t="shared" ref="H559" si="375">SUM(H552:H558)</f>
        <v>86.07</v>
      </c>
      <c r="I559" s="114">
        <f t="shared" ref="I559" si="376">SUM(I552:I558)</f>
        <v>571.73</v>
      </c>
      <c r="J559" s="114"/>
      <c r="K559" s="126">
        <f t="shared" ref="K559" si="377">SUM(K552:K558)</f>
        <v>79.41</v>
      </c>
    </row>
    <row r="560" spans="1:11" ht="15" x14ac:dyDescent="0.25">
      <c r="A560" s="14">
        <f>A552</f>
        <v>14</v>
      </c>
      <c r="B560" s="10" t="s">
        <v>21</v>
      </c>
      <c r="C560" s="12" t="s">
        <v>20</v>
      </c>
      <c r="D560" s="42" t="s">
        <v>117</v>
      </c>
      <c r="E560" s="54">
        <v>5.5555555555555558E-3</v>
      </c>
      <c r="F560" s="47">
        <v>0.9</v>
      </c>
      <c r="G560" s="47">
        <v>0.2</v>
      </c>
      <c r="H560" s="100">
        <v>8</v>
      </c>
      <c r="I560" s="111">
        <v>43</v>
      </c>
      <c r="J560" s="139">
        <v>843</v>
      </c>
      <c r="K560" s="131">
        <v>59.62</v>
      </c>
    </row>
    <row r="561" spans="1:11" ht="15" x14ac:dyDescent="0.25">
      <c r="A561" s="15"/>
      <c r="B561" s="11"/>
      <c r="C561" s="6"/>
      <c r="D561" s="35"/>
      <c r="E561" s="36"/>
      <c r="F561" s="36"/>
      <c r="G561" s="36"/>
      <c r="H561" s="102"/>
      <c r="I561" s="113"/>
      <c r="J561" s="113"/>
      <c r="K561" s="125"/>
    </row>
    <row r="562" spans="1:11" ht="15" x14ac:dyDescent="0.25">
      <c r="A562" s="15"/>
      <c r="B562" s="11"/>
      <c r="C562" s="6"/>
      <c r="D562" s="35"/>
      <c r="E562" s="36"/>
      <c r="F562" s="36"/>
      <c r="G562" s="36"/>
      <c r="H562" s="102"/>
      <c r="I562" s="113"/>
      <c r="J562" s="113"/>
      <c r="K562" s="125"/>
    </row>
    <row r="563" spans="1:11" ht="15" x14ac:dyDescent="0.25">
      <c r="A563" s="16"/>
      <c r="B563" s="8"/>
      <c r="C563" s="17" t="s">
        <v>35</v>
      </c>
      <c r="D563" s="9"/>
      <c r="E563" s="19">
        <v>0</v>
      </c>
      <c r="F563" s="19">
        <f t="shared" ref="F563" si="378">SUM(F560:F562)</f>
        <v>0.9</v>
      </c>
      <c r="G563" s="19">
        <f t="shared" ref="G563" si="379">SUM(G560:G562)</f>
        <v>0.2</v>
      </c>
      <c r="H563" s="103">
        <f t="shared" ref="H563" si="380">SUM(H560:H562)</f>
        <v>8</v>
      </c>
      <c r="I563" s="114">
        <f t="shared" ref="I563" si="381">SUM(I560:I562)</f>
        <v>43</v>
      </c>
      <c r="J563" s="114"/>
      <c r="K563" s="126">
        <f>SUM(K560:K562)</f>
        <v>59.62</v>
      </c>
    </row>
    <row r="564" spans="1:11" ht="30" x14ac:dyDescent="0.25">
      <c r="A564" s="14">
        <f>A552</f>
        <v>14</v>
      </c>
      <c r="B564" s="10" t="s">
        <v>22</v>
      </c>
      <c r="C564" s="7" t="s">
        <v>23</v>
      </c>
      <c r="D564" s="57" t="s">
        <v>184</v>
      </c>
      <c r="E564" s="72">
        <v>1.2500000000000001E-2</v>
      </c>
      <c r="F564" s="68">
        <v>3.72</v>
      </c>
      <c r="G564" s="68">
        <v>6.36</v>
      </c>
      <c r="H564" s="101">
        <v>8.3000000000000007</v>
      </c>
      <c r="I564" s="112">
        <v>88.79</v>
      </c>
      <c r="J564" s="140">
        <v>47</v>
      </c>
      <c r="K564" s="132">
        <v>46.02</v>
      </c>
    </row>
    <row r="565" spans="1:11" ht="30" x14ac:dyDescent="0.25">
      <c r="A565" s="15"/>
      <c r="B565" s="11"/>
      <c r="C565" s="7" t="s">
        <v>24</v>
      </c>
      <c r="D565" s="42" t="s">
        <v>185</v>
      </c>
      <c r="E565" s="54" t="s">
        <v>64</v>
      </c>
      <c r="F565" s="47">
        <v>4.17</v>
      </c>
      <c r="G565" s="47">
        <v>5.94</v>
      </c>
      <c r="H565" s="100">
        <v>16.809999999999999</v>
      </c>
      <c r="I565" s="111">
        <v>129</v>
      </c>
      <c r="J565" s="139">
        <v>85</v>
      </c>
      <c r="K565" s="132">
        <v>50.13</v>
      </c>
    </row>
    <row r="566" spans="1:11" ht="15" x14ac:dyDescent="0.25">
      <c r="A566" s="15"/>
      <c r="B566" s="11"/>
      <c r="C566" s="7" t="s">
        <v>25</v>
      </c>
      <c r="D566" s="58" t="s">
        <v>50</v>
      </c>
      <c r="E566" s="54">
        <v>0.02</v>
      </c>
      <c r="F566" s="47">
        <v>6.8</v>
      </c>
      <c r="G566" s="47">
        <v>2.7</v>
      </c>
      <c r="H566" s="100">
        <v>1.65</v>
      </c>
      <c r="I566" s="111">
        <v>71.23</v>
      </c>
      <c r="J566" s="139">
        <v>256</v>
      </c>
      <c r="K566" s="132">
        <v>62.39</v>
      </c>
    </row>
    <row r="567" spans="1:11" ht="15" x14ac:dyDescent="0.25">
      <c r="A567" s="15"/>
      <c r="B567" s="11"/>
      <c r="C567" s="7" t="s">
        <v>26</v>
      </c>
      <c r="D567" s="59" t="s">
        <v>186</v>
      </c>
      <c r="E567" s="77" t="s">
        <v>85</v>
      </c>
      <c r="F567" s="79">
        <v>3.8</v>
      </c>
      <c r="G567" s="79">
        <v>9</v>
      </c>
      <c r="H567" s="108">
        <v>21.2</v>
      </c>
      <c r="I567" s="118">
        <v>251.42</v>
      </c>
      <c r="J567" s="141">
        <v>143</v>
      </c>
      <c r="K567" s="132">
        <v>24.13</v>
      </c>
    </row>
    <row r="568" spans="1:11" ht="15" x14ac:dyDescent="0.25">
      <c r="A568" s="15"/>
      <c r="B568" s="11"/>
      <c r="C568" s="7" t="s">
        <v>27</v>
      </c>
      <c r="D568" s="42" t="s">
        <v>77</v>
      </c>
      <c r="E568" s="54">
        <v>5.0000000000000001E-3</v>
      </c>
      <c r="F568" s="47">
        <v>0.6</v>
      </c>
      <c r="G568" s="47">
        <v>0</v>
      </c>
      <c r="H568" s="100">
        <v>29</v>
      </c>
      <c r="I568" s="111">
        <v>111.2</v>
      </c>
      <c r="J568" s="139">
        <v>348</v>
      </c>
      <c r="K568" s="132">
        <v>12.39</v>
      </c>
    </row>
    <row r="569" spans="1:11" ht="15" x14ac:dyDescent="0.25">
      <c r="A569" s="15"/>
      <c r="B569" s="11"/>
      <c r="C569" s="7" t="s">
        <v>28</v>
      </c>
      <c r="D569" s="42" t="s">
        <v>53</v>
      </c>
      <c r="E569" s="54">
        <v>0.02</v>
      </c>
      <c r="F569" s="47">
        <v>3.3</v>
      </c>
      <c r="G569" s="47">
        <v>0.6</v>
      </c>
      <c r="H569" s="100">
        <v>16.7</v>
      </c>
      <c r="I569" s="111">
        <v>87</v>
      </c>
      <c r="J569" s="113"/>
      <c r="K569" s="127">
        <v>5.2</v>
      </c>
    </row>
    <row r="570" spans="1:11" ht="15" x14ac:dyDescent="0.25">
      <c r="A570" s="15"/>
      <c r="B570" s="11"/>
      <c r="C570" s="7" t="s">
        <v>29</v>
      </c>
      <c r="D570" s="42" t="s">
        <v>54</v>
      </c>
      <c r="E570" s="54">
        <v>2.5000000000000001E-2</v>
      </c>
      <c r="F570" s="47">
        <v>3.04</v>
      </c>
      <c r="G570" s="47">
        <v>0.32</v>
      </c>
      <c r="H570" s="100">
        <v>19.68</v>
      </c>
      <c r="I570" s="111">
        <v>94.4</v>
      </c>
      <c r="J570" s="113"/>
      <c r="K570" s="132">
        <v>4.75</v>
      </c>
    </row>
    <row r="571" spans="1:11" ht="15" x14ac:dyDescent="0.25">
      <c r="A571" s="15"/>
      <c r="B571" s="11"/>
      <c r="C571" s="6"/>
      <c r="D571" s="35"/>
      <c r="E571" s="36"/>
      <c r="F571" s="36"/>
      <c r="G571" s="36"/>
      <c r="H571" s="102"/>
      <c r="I571" s="113"/>
      <c r="J571" s="113"/>
      <c r="K571" s="125"/>
    </row>
    <row r="572" spans="1:11" ht="15" x14ac:dyDescent="0.25">
      <c r="A572" s="15"/>
      <c r="B572" s="11"/>
      <c r="C572" s="6"/>
      <c r="D572" s="35"/>
      <c r="E572" s="36"/>
      <c r="F572" s="36"/>
      <c r="G572" s="36"/>
      <c r="H572" s="102"/>
      <c r="I572" s="113"/>
      <c r="J572" s="113"/>
      <c r="K572" s="125"/>
    </row>
    <row r="573" spans="1:11" ht="15" x14ac:dyDescent="0.25">
      <c r="A573" s="16"/>
      <c r="B573" s="8"/>
      <c r="C573" s="17" t="s">
        <v>35</v>
      </c>
      <c r="D573" s="9"/>
      <c r="E573" s="19">
        <v>0</v>
      </c>
      <c r="F573" s="19">
        <f t="shared" ref="F573" si="382">SUM(F564:F572)</f>
        <v>25.430000000000003</v>
      </c>
      <c r="G573" s="19">
        <f t="shared" ref="G573" si="383">SUM(G564:G572)</f>
        <v>24.92</v>
      </c>
      <c r="H573" s="103">
        <f t="shared" ref="H573" si="384">SUM(H564:H572)</f>
        <v>113.34</v>
      </c>
      <c r="I573" s="114">
        <f t="shared" ref="I573" si="385">SUM(I564:I572)</f>
        <v>833.04000000000008</v>
      </c>
      <c r="J573" s="114"/>
      <c r="K573" s="133">
        <f>SUM(K564:K572)</f>
        <v>205.01</v>
      </c>
    </row>
    <row r="574" spans="1:11" ht="15" x14ac:dyDescent="0.25">
      <c r="A574" s="14">
        <f>A552</f>
        <v>14</v>
      </c>
      <c r="B574" s="10" t="s">
        <v>30</v>
      </c>
      <c r="C574" s="12" t="s">
        <v>31</v>
      </c>
      <c r="D574" s="59" t="s">
        <v>183</v>
      </c>
      <c r="E574" s="147">
        <v>1.6666666666666666E-2</v>
      </c>
      <c r="F574" s="98">
        <v>3.5</v>
      </c>
      <c r="G574" s="98">
        <v>3.75</v>
      </c>
      <c r="H574" s="105">
        <v>34.770000000000003</v>
      </c>
      <c r="I574" s="115">
        <v>167</v>
      </c>
      <c r="J574" s="141">
        <v>406</v>
      </c>
      <c r="K574" s="132">
        <v>14.83</v>
      </c>
    </row>
    <row r="575" spans="1:11" ht="15" x14ac:dyDescent="0.25">
      <c r="A575" s="15"/>
      <c r="B575" s="11"/>
      <c r="C575" s="12" t="s">
        <v>27</v>
      </c>
      <c r="D575" s="61" t="s">
        <v>45</v>
      </c>
      <c r="E575" s="75">
        <v>5.0000000000000001E-3</v>
      </c>
      <c r="F575" s="64">
        <v>1</v>
      </c>
      <c r="G575" s="64">
        <v>0.2</v>
      </c>
      <c r="H575" s="106">
        <v>20.2</v>
      </c>
      <c r="I575" s="116">
        <v>92</v>
      </c>
      <c r="J575" s="142">
        <v>389</v>
      </c>
      <c r="K575" s="132">
        <v>23.16</v>
      </c>
    </row>
    <row r="576" spans="1:11" ht="15" x14ac:dyDescent="0.25">
      <c r="A576" s="15"/>
      <c r="B576" s="11"/>
      <c r="C576" s="6"/>
      <c r="D576" s="35"/>
      <c r="E576" s="36"/>
      <c r="F576" s="36"/>
      <c r="G576" s="36"/>
      <c r="H576" s="102"/>
      <c r="I576" s="113"/>
      <c r="J576" s="113"/>
      <c r="K576" s="125"/>
    </row>
    <row r="577" spans="1:11" ht="15" x14ac:dyDescent="0.25">
      <c r="A577" s="15"/>
      <c r="B577" s="11"/>
      <c r="C577" s="6"/>
      <c r="D577" s="35"/>
      <c r="E577" s="36"/>
      <c r="F577" s="36"/>
      <c r="G577" s="36"/>
      <c r="H577" s="102"/>
      <c r="I577" s="113"/>
      <c r="J577" s="113"/>
      <c r="K577" s="125"/>
    </row>
    <row r="578" spans="1:11" ht="15" x14ac:dyDescent="0.25">
      <c r="A578" s="16"/>
      <c r="B578" s="8"/>
      <c r="C578" s="17" t="s">
        <v>35</v>
      </c>
      <c r="D578" s="9"/>
      <c r="E578" s="19">
        <v>0</v>
      </c>
      <c r="F578" s="19">
        <f t="shared" ref="F578" si="386">SUM(F574:F577)</f>
        <v>4.5</v>
      </c>
      <c r="G578" s="19">
        <f t="shared" ref="G578" si="387">SUM(G574:G577)</f>
        <v>3.95</v>
      </c>
      <c r="H578" s="103">
        <f t="shared" ref="H578" si="388">SUM(H574:H577)</f>
        <v>54.97</v>
      </c>
      <c r="I578" s="114">
        <f t="shared" ref="I578" si="389">SUM(I574:I577)</f>
        <v>259</v>
      </c>
      <c r="J578" s="114"/>
      <c r="K578" s="128">
        <f>SUM(K574:K577)</f>
        <v>37.99</v>
      </c>
    </row>
    <row r="579" spans="1:11" ht="15" x14ac:dyDescent="0.25">
      <c r="A579" s="14">
        <f>A552</f>
        <v>14</v>
      </c>
      <c r="B579" s="10" t="s">
        <v>32</v>
      </c>
      <c r="C579" s="7" t="s">
        <v>17</v>
      </c>
      <c r="D579" s="35"/>
      <c r="E579" s="36"/>
      <c r="F579" s="36"/>
      <c r="G579" s="36"/>
      <c r="H579" s="102"/>
      <c r="I579" s="113"/>
      <c r="J579" s="113"/>
      <c r="K579" s="125"/>
    </row>
    <row r="580" spans="1:11" ht="15" x14ac:dyDescent="0.25">
      <c r="A580" s="15"/>
      <c r="B580" s="11"/>
      <c r="C580" s="7" t="s">
        <v>26</v>
      </c>
      <c r="D580" s="35"/>
      <c r="E580" s="36"/>
      <c r="F580" s="36"/>
      <c r="G580" s="36"/>
      <c r="H580" s="102"/>
      <c r="I580" s="113"/>
      <c r="J580" s="113"/>
      <c r="K580" s="125"/>
    </row>
    <row r="581" spans="1:11" ht="15" x14ac:dyDescent="0.25">
      <c r="A581" s="15"/>
      <c r="B581" s="11"/>
      <c r="C581" s="7" t="s">
        <v>27</v>
      </c>
      <c r="D581" s="35"/>
      <c r="E581" s="36"/>
      <c r="F581" s="36"/>
      <c r="G581" s="36"/>
      <c r="H581" s="102"/>
      <c r="I581" s="113"/>
      <c r="J581" s="113"/>
      <c r="K581" s="125"/>
    </row>
    <row r="582" spans="1:11" ht="15" x14ac:dyDescent="0.25">
      <c r="A582" s="15"/>
      <c r="B582" s="11"/>
      <c r="C582" s="7" t="s">
        <v>19</v>
      </c>
      <c r="D582" s="35"/>
      <c r="E582" s="36"/>
      <c r="F582" s="36"/>
      <c r="G582" s="36"/>
      <c r="H582" s="102"/>
      <c r="I582" s="113"/>
      <c r="J582" s="113"/>
      <c r="K582" s="125"/>
    </row>
    <row r="583" spans="1:11" ht="15" x14ac:dyDescent="0.25">
      <c r="A583" s="15"/>
      <c r="B583" s="11"/>
      <c r="C583" s="6"/>
      <c r="D583" s="35"/>
      <c r="E583" s="36"/>
      <c r="F583" s="36"/>
      <c r="G583" s="36"/>
      <c r="H583" s="102"/>
      <c r="I583" s="113"/>
      <c r="J583" s="113"/>
      <c r="K583" s="125"/>
    </row>
    <row r="584" spans="1:11" ht="15" x14ac:dyDescent="0.25">
      <c r="A584" s="15"/>
      <c r="B584" s="11"/>
      <c r="C584" s="6"/>
      <c r="D584" s="35"/>
      <c r="E584" s="36"/>
      <c r="F584" s="36"/>
      <c r="G584" s="36"/>
      <c r="H584" s="102"/>
      <c r="I584" s="113"/>
      <c r="J584" s="113"/>
      <c r="K584" s="125"/>
    </row>
    <row r="585" spans="1:11" ht="15" x14ac:dyDescent="0.25">
      <c r="A585" s="16"/>
      <c r="B585" s="8"/>
      <c r="C585" s="17" t="s">
        <v>35</v>
      </c>
      <c r="D585" s="9"/>
      <c r="E585" s="19">
        <f>SUM(E579:E584)</f>
        <v>0</v>
      </c>
      <c r="F585" s="19">
        <f t="shared" ref="F585" si="390">SUM(F579:F584)</f>
        <v>0</v>
      </c>
      <c r="G585" s="19">
        <f t="shared" ref="G585" si="391">SUM(G579:G584)</f>
        <v>0</v>
      </c>
      <c r="H585" s="103">
        <f t="shared" ref="H585" si="392">SUM(H579:H584)</f>
        <v>0</v>
      </c>
      <c r="I585" s="114">
        <f t="shared" ref="I585" si="393">SUM(I579:I584)</f>
        <v>0</v>
      </c>
      <c r="J585" s="114"/>
      <c r="K585" s="126">
        <f t="shared" ref="K585" ca="1" si="394">SUM(K579:K587)</f>
        <v>0</v>
      </c>
    </row>
    <row r="586" spans="1:11" ht="15" x14ac:dyDescent="0.25">
      <c r="A586" s="14">
        <f>A552</f>
        <v>14</v>
      </c>
      <c r="B586" s="10" t="s">
        <v>33</v>
      </c>
      <c r="C586" s="12" t="s">
        <v>34</v>
      </c>
      <c r="D586" s="35"/>
      <c r="E586" s="36"/>
      <c r="F586" s="36"/>
      <c r="G586" s="36"/>
      <c r="H586" s="102"/>
      <c r="I586" s="113"/>
      <c r="J586" s="113"/>
      <c r="K586" s="125"/>
    </row>
    <row r="587" spans="1:11" ht="15" x14ac:dyDescent="0.25">
      <c r="A587" s="15"/>
      <c r="B587" s="11"/>
      <c r="C587" s="12" t="s">
        <v>31</v>
      </c>
      <c r="D587" s="35"/>
      <c r="E587" s="36"/>
      <c r="F587" s="36"/>
      <c r="G587" s="36"/>
      <c r="H587" s="102"/>
      <c r="I587" s="113"/>
      <c r="J587" s="113"/>
      <c r="K587" s="125"/>
    </row>
    <row r="588" spans="1:11" ht="15" x14ac:dyDescent="0.25">
      <c r="A588" s="15"/>
      <c r="B588" s="11"/>
      <c r="C588" s="12" t="s">
        <v>27</v>
      </c>
      <c r="D588" s="35"/>
      <c r="E588" s="36"/>
      <c r="F588" s="36"/>
      <c r="G588" s="36"/>
      <c r="H588" s="102"/>
      <c r="I588" s="113"/>
      <c r="J588" s="113"/>
      <c r="K588" s="125"/>
    </row>
    <row r="589" spans="1:11" ht="15" x14ac:dyDescent="0.25">
      <c r="A589" s="15"/>
      <c r="B589" s="11"/>
      <c r="C589" s="12" t="s">
        <v>20</v>
      </c>
      <c r="D589" s="35"/>
      <c r="E589" s="36"/>
      <c r="F589" s="36"/>
      <c r="G589" s="36"/>
      <c r="H589" s="102"/>
      <c r="I589" s="113"/>
      <c r="J589" s="113"/>
      <c r="K589" s="125"/>
    </row>
    <row r="590" spans="1:11" ht="15" x14ac:dyDescent="0.25">
      <c r="A590" s="15"/>
      <c r="B590" s="11"/>
      <c r="C590" s="6"/>
      <c r="D590" s="35"/>
      <c r="E590" s="36"/>
      <c r="F590" s="36"/>
      <c r="G590" s="36"/>
      <c r="H590" s="102"/>
      <c r="I590" s="113"/>
      <c r="J590" s="113"/>
      <c r="K590" s="125"/>
    </row>
    <row r="591" spans="1:11" ht="15" x14ac:dyDescent="0.25">
      <c r="A591" s="15"/>
      <c r="B591" s="11"/>
      <c r="C591" s="6"/>
      <c r="D591" s="35"/>
      <c r="E591" s="36"/>
      <c r="F591" s="36"/>
      <c r="G591" s="36"/>
      <c r="H591" s="102"/>
      <c r="I591" s="113"/>
      <c r="J591" s="113"/>
      <c r="K591" s="125"/>
    </row>
    <row r="592" spans="1:11" ht="15" x14ac:dyDescent="0.25">
      <c r="A592" s="16"/>
      <c r="B592" s="8"/>
      <c r="C592" s="18" t="s">
        <v>35</v>
      </c>
      <c r="D592" s="9"/>
      <c r="E592" s="19">
        <f>SUM(E586:E591)</f>
        <v>0</v>
      </c>
      <c r="F592" s="19">
        <f t="shared" ref="F592" si="395">SUM(F586:F591)</f>
        <v>0</v>
      </c>
      <c r="G592" s="19">
        <f t="shared" ref="G592" si="396">SUM(G586:G591)</f>
        <v>0</v>
      </c>
      <c r="H592" s="103">
        <f t="shared" ref="H592" si="397">SUM(H586:H591)</f>
        <v>0</v>
      </c>
      <c r="I592" s="114">
        <f t="shared" ref="I592" si="398">SUM(I586:I591)</f>
        <v>0</v>
      </c>
      <c r="J592" s="114"/>
      <c r="K592" s="126">
        <f ca="1">SUM(K586:K627)</f>
        <v>0</v>
      </c>
    </row>
    <row r="593" spans="1:11" ht="15.75" thickBot="1" x14ac:dyDescent="0.25">
      <c r="A593" s="24">
        <f>A552</f>
        <v>14</v>
      </c>
      <c r="B593" s="87" t="s">
        <v>4</v>
      </c>
      <c r="C593" s="88"/>
      <c r="D593" s="25"/>
      <c r="E593" s="26">
        <f>E559+E563+E573+E578+E585+E592</f>
        <v>0</v>
      </c>
      <c r="F593" s="26">
        <f t="shared" ref="F593" si="399">F559+F563+F573+F578+F585+F592</f>
        <v>68.540000000000006</v>
      </c>
      <c r="G593" s="26">
        <f t="shared" ref="G593" si="400">G559+G563+G573+G578+G585+G592</f>
        <v>51.430000000000007</v>
      </c>
      <c r="H593" s="107">
        <f t="shared" ref="H593" si="401">H559+H563+H573+H578+H585+H592</f>
        <v>262.38</v>
      </c>
      <c r="I593" s="117">
        <f t="shared" ref="I593" si="402">I559+I563+I573+I578+I585+I592</f>
        <v>1706.77</v>
      </c>
      <c r="J593" s="117"/>
      <c r="K593" s="158">
        <f>K578+K573+K563+K559</f>
        <v>382.03</v>
      </c>
    </row>
    <row r="594" spans="1:11" ht="15" x14ac:dyDescent="0.25">
      <c r="A594" s="20">
        <v>15</v>
      </c>
      <c r="B594" s="21" t="s">
        <v>16</v>
      </c>
      <c r="C594" s="5" t="s">
        <v>193</v>
      </c>
      <c r="D594" s="42" t="s">
        <v>204</v>
      </c>
      <c r="E594" s="53">
        <v>1.2500000000000001E-2</v>
      </c>
      <c r="F594" s="47">
        <v>0.95</v>
      </c>
      <c r="G594" s="47">
        <v>2.35</v>
      </c>
      <c r="H594" s="100">
        <v>3.85</v>
      </c>
      <c r="I594" s="111">
        <v>59.5</v>
      </c>
      <c r="J594" s="143">
        <v>101</v>
      </c>
      <c r="K594" s="135">
        <v>19.37</v>
      </c>
    </row>
    <row r="595" spans="1:11" ht="15" x14ac:dyDescent="0.25">
      <c r="A595" s="15"/>
      <c r="B595" s="11"/>
      <c r="C595" s="84" t="s">
        <v>197</v>
      </c>
      <c r="D595" s="42" t="s">
        <v>205</v>
      </c>
      <c r="E595" s="146" t="s">
        <v>57</v>
      </c>
      <c r="F595" s="47">
        <v>16.45</v>
      </c>
      <c r="G595" s="47">
        <v>9.6999999999999993</v>
      </c>
      <c r="H595" s="100">
        <v>28.12</v>
      </c>
      <c r="I595" s="111">
        <v>266.16000000000003</v>
      </c>
      <c r="J595" s="143">
        <v>392</v>
      </c>
      <c r="K595" s="132">
        <v>94.75</v>
      </c>
    </row>
    <row r="596" spans="1:11" ht="15" x14ac:dyDescent="0.25">
      <c r="A596" s="15"/>
      <c r="B596" s="11"/>
      <c r="C596" s="7"/>
      <c r="D596" s="42"/>
      <c r="E596" s="54"/>
      <c r="F596" s="47"/>
      <c r="G596" s="47"/>
      <c r="H596" s="100"/>
      <c r="I596" s="111"/>
      <c r="J596" s="139"/>
      <c r="K596" s="136"/>
    </row>
    <row r="597" spans="1:11" ht="15" x14ac:dyDescent="0.25">
      <c r="A597" s="15"/>
      <c r="B597" s="11"/>
      <c r="C597" s="7" t="s">
        <v>19</v>
      </c>
      <c r="D597" s="42" t="s">
        <v>94</v>
      </c>
      <c r="E597" s="54" t="s">
        <v>96</v>
      </c>
      <c r="F597" s="47">
        <v>2.95</v>
      </c>
      <c r="G597" s="47">
        <v>9.3699999999999992</v>
      </c>
      <c r="H597" s="100">
        <v>18.600000000000001</v>
      </c>
      <c r="I597" s="111">
        <v>170</v>
      </c>
      <c r="J597" s="139">
        <v>1</v>
      </c>
      <c r="K597" s="132">
        <v>13.03</v>
      </c>
    </row>
    <row r="598" spans="1:11" ht="15" x14ac:dyDescent="0.25">
      <c r="A598" s="15"/>
      <c r="B598" s="11"/>
      <c r="C598" s="7" t="s">
        <v>198</v>
      </c>
      <c r="D598" s="42" t="s">
        <v>69</v>
      </c>
      <c r="E598" s="54" t="s">
        <v>206</v>
      </c>
      <c r="F598" s="47">
        <v>0.13</v>
      </c>
      <c r="G598" s="47">
        <v>0.02</v>
      </c>
      <c r="H598" s="100">
        <v>11.33</v>
      </c>
      <c r="I598" s="111">
        <v>45.55</v>
      </c>
      <c r="J598" s="139">
        <v>377</v>
      </c>
      <c r="K598" s="132" t="s">
        <v>239</v>
      </c>
    </row>
    <row r="599" spans="1:11" ht="15" x14ac:dyDescent="0.25">
      <c r="A599" s="15"/>
      <c r="B599" s="11"/>
      <c r="C599" s="6"/>
      <c r="D599" s="35"/>
      <c r="E599" s="97"/>
      <c r="F599" s="97"/>
      <c r="G599" s="97"/>
      <c r="H599" s="144"/>
      <c r="I599" s="145"/>
      <c r="J599" s="113"/>
      <c r="K599" s="136"/>
    </row>
    <row r="600" spans="1:11" ht="15" x14ac:dyDescent="0.25">
      <c r="A600" s="15"/>
      <c r="B600" s="11"/>
      <c r="C600" s="6"/>
      <c r="D600" s="35"/>
      <c r="E600" s="36"/>
      <c r="F600" s="36"/>
      <c r="G600" s="36"/>
      <c r="H600" s="102"/>
      <c r="I600" s="113"/>
      <c r="J600" s="113"/>
      <c r="K600" s="125"/>
    </row>
    <row r="601" spans="1:11" ht="15" x14ac:dyDescent="0.25">
      <c r="A601" s="16"/>
      <c r="B601" s="8"/>
      <c r="C601" s="17" t="s">
        <v>35</v>
      </c>
      <c r="D601" s="9"/>
      <c r="E601" s="19">
        <v>0</v>
      </c>
      <c r="F601" s="19">
        <f t="shared" ref="F601:I601" si="403">SUM(F594:F600)</f>
        <v>20.479999999999997</v>
      </c>
      <c r="G601" s="19">
        <f t="shared" si="403"/>
        <v>21.439999999999998</v>
      </c>
      <c r="H601" s="103">
        <f t="shared" si="403"/>
        <v>61.900000000000006</v>
      </c>
      <c r="I601" s="114">
        <f t="shared" si="403"/>
        <v>541.21</v>
      </c>
      <c r="J601" s="114"/>
      <c r="K601" s="126">
        <f t="shared" ref="K601" si="404">SUM(K594:K600)</f>
        <v>127.15</v>
      </c>
    </row>
    <row r="602" spans="1:11" ht="15" x14ac:dyDescent="0.25">
      <c r="A602" s="14">
        <f>A594</f>
        <v>15</v>
      </c>
      <c r="B602" s="10" t="s">
        <v>21</v>
      </c>
      <c r="C602" s="12" t="s">
        <v>20</v>
      </c>
      <c r="D602" s="42" t="s">
        <v>109</v>
      </c>
      <c r="E602" s="80" t="s">
        <v>207</v>
      </c>
      <c r="F602" s="47">
        <v>68</v>
      </c>
      <c r="G602" s="47">
        <v>5</v>
      </c>
      <c r="H602" s="100">
        <v>3.2</v>
      </c>
      <c r="I602" s="111">
        <v>3.5</v>
      </c>
      <c r="J602" s="113"/>
      <c r="K602" s="132">
        <v>56.91</v>
      </c>
    </row>
    <row r="603" spans="1:11" ht="15" x14ac:dyDescent="0.25">
      <c r="A603" s="15"/>
      <c r="B603" s="11"/>
      <c r="C603" s="6"/>
      <c r="D603" s="35"/>
      <c r="E603" s="36"/>
      <c r="F603" s="36"/>
      <c r="G603" s="36"/>
      <c r="H603" s="102"/>
      <c r="I603" s="113"/>
      <c r="J603" s="113"/>
      <c r="K603" s="136"/>
    </row>
    <row r="604" spans="1:11" ht="15" x14ac:dyDescent="0.25">
      <c r="A604" s="15"/>
      <c r="B604" s="11"/>
      <c r="C604" s="6"/>
      <c r="D604" s="35"/>
      <c r="E604" s="36"/>
      <c r="F604" s="36"/>
      <c r="G604" s="36"/>
      <c r="H604" s="102"/>
      <c r="I604" s="113"/>
      <c r="J604" s="113"/>
      <c r="K604" s="125"/>
    </row>
    <row r="605" spans="1:11" ht="15" x14ac:dyDescent="0.25">
      <c r="A605" s="16"/>
      <c r="B605" s="8"/>
      <c r="C605" s="17" t="s">
        <v>35</v>
      </c>
      <c r="D605" s="9"/>
      <c r="E605" s="19">
        <f>SUM(E602:E604)</f>
        <v>0</v>
      </c>
      <c r="F605" s="19">
        <f t="shared" ref="F605:I605" si="405">SUM(F602:F604)</f>
        <v>68</v>
      </c>
      <c r="G605" s="19">
        <f t="shared" si="405"/>
        <v>5</v>
      </c>
      <c r="H605" s="103">
        <f t="shared" si="405"/>
        <v>3.2</v>
      </c>
      <c r="I605" s="114">
        <f t="shared" si="405"/>
        <v>3.5</v>
      </c>
      <c r="J605" s="114"/>
      <c r="K605" s="133">
        <f>SUM(K602:K604)</f>
        <v>56.91</v>
      </c>
    </row>
    <row r="606" spans="1:11" ht="15" x14ac:dyDescent="0.25">
      <c r="A606" s="14">
        <f>A594</f>
        <v>15</v>
      </c>
      <c r="B606" s="10" t="s">
        <v>22</v>
      </c>
      <c r="C606" s="7" t="s">
        <v>23</v>
      </c>
      <c r="D606" s="57" t="s">
        <v>208</v>
      </c>
      <c r="E606" s="72">
        <v>0.01</v>
      </c>
      <c r="F606" s="68">
        <v>0.96</v>
      </c>
      <c r="G606" s="68">
        <v>0.12</v>
      </c>
      <c r="H606" s="101">
        <v>0.84</v>
      </c>
      <c r="I606" s="112">
        <v>15.6</v>
      </c>
      <c r="J606" s="140">
        <v>21</v>
      </c>
      <c r="K606" s="132">
        <v>14.78</v>
      </c>
    </row>
    <row r="607" spans="1:11" ht="15" x14ac:dyDescent="0.25">
      <c r="A607" s="15"/>
      <c r="B607" s="11"/>
      <c r="C607" s="7" t="s">
        <v>24</v>
      </c>
      <c r="D607" s="42" t="s">
        <v>209</v>
      </c>
      <c r="E607" s="54">
        <v>4.0000000000000001E-3</v>
      </c>
      <c r="F607" s="47">
        <v>6.25</v>
      </c>
      <c r="G607" s="47">
        <v>4</v>
      </c>
      <c r="H607" s="100">
        <v>16.5</v>
      </c>
      <c r="I607" s="111">
        <v>122.25</v>
      </c>
      <c r="J607" s="139">
        <v>106</v>
      </c>
      <c r="K607" s="132">
        <v>39.08</v>
      </c>
    </row>
    <row r="608" spans="1:11" ht="15" x14ac:dyDescent="0.25">
      <c r="A608" s="15"/>
      <c r="B608" s="11"/>
      <c r="C608" s="7" t="s">
        <v>25</v>
      </c>
      <c r="D608" s="58" t="s">
        <v>210</v>
      </c>
      <c r="E608" s="54" t="s">
        <v>212</v>
      </c>
      <c r="F608" s="47">
        <v>8.11</v>
      </c>
      <c r="G608" s="47">
        <v>20.45</v>
      </c>
      <c r="H608" s="100">
        <v>7.52</v>
      </c>
      <c r="I608" s="111">
        <v>246.9</v>
      </c>
      <c r="J608" s="139" t="s">
        <v>213</v>
      </c>
      <c r="K608" s="132">
        <v>52.72</v>
      </c>
    </row>
    <row r="609" spans="1:11" ht="15" x14ac:dyDescent="0.25">
      <c r="A609" s="15"/>
      <c r="B609" s="11"/>
      <c r="C609" s="7" t="s">
        <v>26</v>
      </c>
      <c r="D609" s="59" t="s">
        <v>211</v>
      </c>
      <c r="E609" s="77" t="s">
        <v>57</v>
      </c>
      <c r="F609" s="79">
        <v>8.59</v>
      </c>
      <c r="G609" s="79">
        <v>6.09</v>
      </c>
      <c r="H609" s="108">
        <v>37.619999999999997</v>
      </c>
      <c r="I609" s="118">
        <v>243.75</v>
      </c>
      <c r="J609" s="141">
        <v>171</v>
      </c>
      <c r="K609" s="132">
        <v>14.51</v>
      </c>
    </row>
    <row r="610" spans="1:11" ht="15" x14ac:dyDescent="0.25">
      <c r="A610" s="15"/>
      <c r="B610" s="11"/>
      <c r="C610" s="7" t="s">
        <v>27</v>
      </c>
      <c r="D610" s="42" t="s">
        <v>52</v>
      </c>
      <c r="E610" s="54">
        <v>5.0000000000000001E-3</v>
      </c>
      <c r="F610" s="47">
        <v>0.6</v>
      </c>
      <c r="G610" s="47">
        <v>0</v>
      </c>
      <c r="H610" s="100">
        <v>29</v>
      </c>
      <c r="I610" s="111">
        <v>111.2</v>
      </c>
      <c r="J610" s="139">
        <v>349</v>
      </c>
      <c r="K610" s="132">
        <v>5.51</v>
      </c>
    </row>
    <row r="611" spans="1:11" ht="15" x14ac:dyDescent="0.25">
      <c r="A611" s="15"/>
      <c r="B611" s="11"/>
      <c r="C611" s="7" t="s">
        <v>28</v>
      </c>
      <c r="D611" s="42" t="s">
        <v>53</v>
      </c>
      <c r="E611" s="54">
        <v>0.02</v>
      </c>
      <c r="F611" s="47">
        <v>3.3</v>
      </c>
      <c r="G611" s="47">
        <v>0.6</v>
      </c>
      <c r="H611" s="100">
        <v>16.7</v>
      </c>
      <c r="I611" s="111">
        <v>87</v>
      </c>
      <c r="J611" s="113"/>
      <c r="K611" s="127">
        <v>5.2</v>
      </c>
    </row>
    <row r="612" spans="1:11" ht="15" x14ac:dyDescent="0.25">
      <c r="A612" s="15"/>
      <c r="B612" s="11"/>
      <c r="C612" s="7" t="s">
        <v>29</v>
      </c>
      <c r="D612" s="42" t="s">
        <v>54</v>
      </c>
      <c r="E612" s="54">
        <v>2.5000000000000001E-2</v>
      </c>
      <c r="F612" s="47">
        <v>3.04</v>
      </c>
      <c r="G612" s="47">
        <v>0.32</v>
      </c>
      <c r="H612" s="100">
        <v>19.68</v>
      </c>
      <c r="I612" s="111">
        <v>94.4</v>
      </c>
      <c r="J612" s="113"/>
      <c r="K612" s="132">
        <v>4.75</v>
      </c>
    </row>
    <row r="613" spans="1:11" ht="15" x14ac:dyDescent="0.25">
      <c r="A613" s="15"/>
      <c r="B613" s="11"/>
      <c r="C613" s="6"/>
      <c r="D613" s="35"/>
      <c r="E613" s="36"/>
      <c r="F613" s="36"/>
      <c r="G613" s="36"/>
      <c r="H613" s="102"/>
      <c r="I613" s="113"/>
      <c r="J613" s="113"/>
      <c r="K613" s="125"/>
    </row>
    <row r="614" spans="1:11" ht="15" x14ac:dyDescent="0.25">
      <c r="A614" s="15"/>
      <c r="B614" s="11"/>
      <c r="C614" s="6"/>
      <c r="D614" s="35"/>
      <c r="E614" s="36"/>
      <c r="F614" s="36"/>
      <c r="G614" s="36"/>
      <c r="H614" s="102"/>
      <c r="I614" s="113"/>
      <c r="J614" s="113"/>
      <c r="K614" s="125"/>
    </row>
    <row r="615" spans="1:11" ht="15" x14ac:dyDescent="0.25">
      <c r="A615" s="16"/>
      <c r="B615" s="8"/>
      <c r="C615" s="17" t="s">
        <v>35</v>
      </c>
      <c r="D615" s="9"/>
      <c r="E615" s="19">
        <v>0</v>
      </c>
      <c r="F615" s="19">
        <f t="shared" ref="F615:I615" si="406">SUM(F606:F614)</f>
        <v>30.85</v>
      </c>
      <c r="G615" s="19">
        <f t="shared" si="406"/>
        <v>31.580000000000002</v>
      </c>
      <c r="H615" s="103">
        <f t="shared" si="406"/>
        <v>127.85999999999999</v>
      </c>
      <c r="I615" s="114">
        <f t="shared" si="406"/>
        <v>921.1</v>
      </c>
      <c r="J615" s="114"/>
      <c r="K615" s="133">
        <f>SUM(K606:K614)</f>
        <v>136.55000000000001</v>
      </c>
    </row>
    <row r="616" spans="1:11" ht="15" x14ac:dyDescent="0.25">
      <c r="A616" s="14">
        <f>A594</f>
        <v>15</v>
      </c>
      <c r="B616" s="10" t="s">
        <v>30</v>
      </c>
      <c r="C616" s="12" t="s">
        <v>31</v>
      </c>
      <c r="D616" s="59" t="s">
        <v>214</v>
      </c>
      <c r="E616" s="147">
        <v>2.5000000000000001E-2</v>
      </c>
      <c r="F616" s="98">
        <v>1.92</v>
      </c>
      <c r="G616" s="98">
        <v>1.1200000000000001</v>
      </c>
      <c r="H616" s="105">
        <v>31.08</v>
      </c>
      <c r="I616" s="115">
        <v>121.32</v>
      </c>
      <c r="J616" s="141"/>
      <c r="K616" s="132">
        <v>17.18</v>
      </c>
    </row>
    <row r="617" spans="1:11" ht="15" x14ac:dyDescent="0.25">
      <c r="A617" s="15"/>
      <c r="B617" s="11"/>
      <c r="C617" s="12" t="s">
        <v>27</v>
      </c>
      <c r="D617" s="61" t="s">
        <v>45</v>
      </c>
      <c r="E617" s="75">
        <v>5.0000000000000001E-3</v>
      </c>
      <c r="F617" s="64">
        <v>1</v>
      </c>
      <c r="G617" s="64">
        <v>0.2</v>
      </c>
      <c r="H617" s="106">
        <v>20.2</v>
      </c>
      <c r="I617" s="116">
        <v>92</v>
      </c>
      <c r="J617" s="142">
        <v>389</v>
      </c>
      <c r="K617" s="132">
        <v>24.33</v>
      </c>
    </row>
    <row r="618" spans="1:11" ht="15" x14ac:dyDescent="0.25">
      <c r="A618" s="15"/>
      <c r="B618" s="11"/>
      <c r="C618" s="6"/>
      <c r="D618" s="35"/>
      <c r="E618" s="36"/>
      <c r="F618" s="36"/>
      <c r="G618" s="36"/>
      <c r="H618" s="102"/>
      <c r="I618" s="113"/>
      <c r="J618" s="113"/>
      <c r="K618" s="125"/>
    </row>
    <row r="619" spans="1:11" ht="15" x14ac:dyDescent="0.25">
      <c r="A619" s="15"/>
      <c r="B619" s="11"/>
      <c r="C619" s="6"/>
      <c r="D619" s="35"/>
      <c r="E619" s="36"/>
      <c r="F619" s="36"/>
      <c r="G619" s="36"/>
      <c r="H619" s="102"/>
      <c r="I619" s="113"/>
      <c r="J619" s="113"/>
      <c r="K619" s="125"/>
    </row>
    <row r="620" spans="1:11" ht="15" x14ac:dyDescent="0.25">
      <c r="A620" s="16"/>
      <c r="B620" s="8"/>
      <c r="C620" s="17" t="s">
        <v>35</v>
      </c>
      <c r="D620" s="9"/>
      <c r="E620" s="19">
        <v>0</v>
      </c>
      <c r="F620" s="19">
        <f t="shared" ref="F620:I620" si="407">SUM(F616:F619)</f>
        <v>2.92</v>
      </c>
      <c r="G620" s="19">
        <f t="shared" si="407"/>
        <v>1.32</v>
      </c>
      <c r="H620" s="103">
        <f t="shared" si="407"/>
        <v>51.28</v>
      </c>
      <c r="I620" s="114">
        <f t="shared" si="407"/>
        <v>213.32</v>
      </c>
      <c r="J620" s="114"/>
      <c r="K620" s="133">
        <f>SUM(K616:K619)</f>
        <v>41.51</v>
      </c>
    </row>
    <row r="621" spans="1:11" ht="15" x14ac:dyDescent="0.25">
      <c r="A621" s="14">
        <f>A594</f>
        <v>15</v>
      </c>
      <c r="B621" s="10" t="s">
        <v>32</v>
      </c>
      <c r="C621" s="7" t="s">
        <v>17</v>
      </c>
      <c r="D621" s="35"/>
      <c r="E621" s="36"/>
      <c r="F621" s="36"/>
      <c r="G621" s="36"/>
      <c r="H621" s="102"/>
      <c r="I621" s="113"/>
      <c r="J621" s="113"/>
      <c r="K621" s="125"/>
    </row>
    <row r="622" spans="1:11" ht="15" x14ac:dyDescent="0.25">
      <c r="A622" s="15"/>
      <c r="B622" s="11"/>
      <c r="C622" s="7" t="s">
        <v>26</v>
      </c>
      <c r="D622" s="35"/>
      <c r="E622" s="36"/>
      <c r="F622" s="36"/>
      <c r="G622" s="36"/>
      <c r="H622" s="102"/>
      <c r="I622" s="113"/>
      <c r="J622" s="113"/>
      <c r="K622" s="125"/>
    </row>
    <row r="623" spans="1:11" ht="15" x14ac:dyDescent="0.25">
      <c r="A623" s="15"/>
      <c r="B623" s="11"/>
      <c r="C623" s="7" t="s">
        <v>27</v>
      </c>
      <c r="D623" s="35"/>
      <c r="E623" s="36"/>
      <c r="F623" s="36"/>
      <c r="G623" s="36"/>
      <c r="H623" s="102"/>
      <c r="I623" s="113"/>
      <c r="J623" s="113"/>
      <c r="K623" s="125"/>
    </row>
    <row r="624" spans="1:11" ht="15" x14ac:dyDescent="0.25">
      <c r="A624" s="15"/>
      <c r="B624" s="11"/>
      <c r="C624" s="7" t="s">
        <v>19</v>
      </c>
      <c r="D624" s="35"/>
      <c r="E624" s="36"/>
      <c r="F624" s="36"/>
      <c r="G624" s="36"/>
      <c r="H624" s="102"/>
      <c r="I624" s="113"/>
      <c r="J624" s="113"/>
      <c r="K624" s="125"/>
    </row>
    <row r="625" spans="1:11" ht="15" x14ac:dyDescent="0.25">
      <c r="A625" s="15"/>
      <c r="B625" s="11"/>
      <c r="C625" s="6"/>
      <c r="D625" s="35"/>
      <c r="E625" s="36"/>
      <c r="F625" s="36"/>
      <c r="G625" s="36"/>
      <c r="H625" s="102"/>
      <c r="I625" s="113"/>
      <c r="J625" s="113"/>
      <c r="K625" s="125"/>
    </row>
    <row r="626" spans="1:11" ht="15" x14ac:dyDescent="0.25">
      <c r="A626" s="15"/>
      <c r="B626" s="11"/>
      <c r="C626" s="6"/>
      <c r="D626" s="35"/>
      <c r="E626" s="36"/>
      <c r="F626" s="36"/>
      <c r="G626" s="36"/>
      <c r="H626" s="102"/>
      <c r="I626" s="113"/>
      <c r="J626" s="113"/>
      <c r="K626" s="125"/>
    </row>
    <row r="627" spans="1:11" ht="13.5" customHeight="1" x14ac:dyDescent="0.25">
      <c r="A627" s="16"/>
      <c r="B627" s="8"/>
      <c r="C627" s="17" t="s">
        <v>35</v>
      </c>
      <c r="D627" s="9"/>
      <c r="E627" s="19">
        <f>SUM(E621:E626)</f>
        <v>0</v>
      </c>
      <c r="F627" s="19">
        <f t="shared" ref="F627:I627" si="408">SUM(F621:F626)</f>
        <v>0</v>
      </c>
      <c r="G627" s="19">
        <f t="shared" si="408"/>
        <v>0</v>
      </c>
      <c r="H627" s="103">
        <f t="shared" si="408"/>
        <v>0</v>
      </c>
      <c r="I627" s="114">
        <f t="shared" si="408"/>
        <v>0</v>
      </c>
      <c r="J627" s="114"/>
      <c r="K627" s="126">
        <f t="shared" ref="K627" ca="1" si="409">SUM(K621:K629)</f>
        <v>0</v>
      </c>
    </row>
    <row r="628" spans="1:11" ht="15" x14ac:dyDescent="0.25">
      <c r="A628" s="14">
        <f>A594</f>
        <v>15</v>
      </c>
      <c r="B628" s="10" t="s">
        <v>33</v>
      </c>
      <c r="C628" s="12" t="s">
        <v>34</v>
      </c>
      <c r="D628" s="35"/>
      <c r="E628" s="36"/>
      <c r="F628" s="36"/>
      <c r="G628" s="36"/>
      <c r="H628" s="102"/>
      <c r="I628" s="113"/>
      <c r="J628" s="113"/>
      <c r="K628" s="125"/>
    </row>
    <row r="629" spans="1:11" ht="15" x14ac:dyDescent="0.25">
      <c r="A629" s="15"/>
      <c r="B629" s="11"/>
      <c r="C629" s="12" t="s">
        <v>31</v>
      </c>
      <c r="D629" s="35"/>
      <c r="E629" s="36"/>
      <c r="F629" s="36"/>
      <c r="G629" s="36"/>
      <c r="H629" s="102"/>
      <c r="I629" s="113"/>
      <c r="J629" s="113"/>
      <c r="K629" s="125"/>
    </row>
    <row r="630" spans="1:11" ht="15" x14ac:dyDescent="0.25">
      <c r="A630" s="15"/>
      <c r="B630" s="11"/>
      <c r="C630" s="12" t="s">
        <v>27</v>
      </c>
      <c r="D630" s="35"/>
      <c r="E630" s="36"/>
      <c r="F630" s="36"/>
      <c r="G630" s="36"/>
      <c r="H630" s="102"/>
      <c r="I630" s="113"/>
      <c r="J630" s="113"/>
      <c r="K630" s="125"/>
    </row>
    <row r="631" spans="1:11" ht="15" x14ac:dyDescent="0.25">
      <c r="A631" s="15"/>
      <c r="B631" s="11"/>
      <c r="C631" s="12" t="s">
        <v>20</v>
      </c>
      <c r="D631" s="35"/>
      <c r="E631" s="36"/>
      <c r="F631" s="36"/>
      <c r="G631" s="36"/>
      <c r="H631" s="102"/>
      <c r="I631" s="113"/>
      <c r="J631" s="113"/>
      <c r="K631" s="125"/>
    </row>
    <row r="632" spans="1:11" ht="15" x14ac:dyDescent="0.25">
      <c r="A632" s="15"/>
      <c r="B632" s="11"/>
      <c r="C632" s="6"/>
      <c r="D632" s="35"/>
      <c r="E632" s="36"/>
      <c r="F632" s="36"/>
      <c r="G632" s="36"/>
      <c r="H632" s="102"/>
      <c r="I632" s="113"/>
      <c r="J632" s="113"/>
      <c r="K632" s="125"/>
    </row>
    <row r="633" spans="1:11" ht="15" x14ac:dyDescent="0.25">
      <c r="A633" s="15"/>
      <c r="B633" s="11"/>
      <c r="C633" s="6"/>
      <c r="D633" s="35"/>
      <c r="E633" s="36"/>
      <c r="F633" s="36"/>
      <c r="G633" s="36"/>
      <c r="H633" s="102"/>
      <c r="I633" s="113"/>
      <c r="J633" s="113"/>
      <c r="K633" s="125"/>
    </row>
    <row r="634" spans="1:11" ht="15" x14ac:dyDescent="0.25">
      <c r="A634" s="16"/>
      <c r="B634" s="8"/>
      <c r="C634" s="18" t="s">
        <v>35</v>
      </c>
      <c r="D634" s="9"/>
      <c r="E634" s="19">
        <f>SUM(E628:E633)</f>
        <v>0</v>
      </c>
      <c r="F634" s="19">
        <f t="shared" ref="F634:I634" si="410">SUM(F628:F633)</f>
        <v>0</v>
      </c>
      <c r="G634" s="19">
        <f t="shared" si="410"/>
        <v>0</v>
      </c>
      <c r="H634" s="103">
        <f t="shared" si="410"/>
        <v>0</v>
      </c>
      <c r="I634" s="114">
        <f t="shared" si="410"/>
        <v>0</v>
      </c>
      <c r="J634" s="114"/>
      <c r="K634" s="126">
        <f ca="1">SUM(K628:K888)</f>
        <v>0</v>
      </c>
    </row>
    <row r="635" spans="1:11" ht="15.75" thickBot="1" x14ac:dyDescent="0.25">
      <c r="A635" s="24">
        <f>A594</f>
        <v>15</v>
      </c>
      <c r="B635" s="87" t="s">
        <v>4</v>
      </c>
      <c r="C635" s="88"/>
      <c r="D635" s="25"/>
      <c r="E635" s="26">
        <f>E601+E605+E615+E620+E627+E634</f>
        <v>0</v>
      </c>
      <c r="F635" s="26">
        <f t="shared" ref="F635:I635" si="411">F601+F605+F615+F620+F627+F634</f>
        <v>122.24999999999999</v>
      </c>
      <c r="G635" s="26">
        <f t="shared" si="411"/>
        <v>59.339999999999996</v>
      </c>
      <c r="H635" s="107">
        <f t="shared" si="411"/>
        <v>244.23999999999998</v>
      </c>
      <c r="I635" s="117">
        <f t="shared" si="411"/>
        <v>1679.1299999999999</v>
      </c>
      <c r="J635" s="117"/>
      <c r="K635" s="158">
        <f>K620+K615+K605+K601</f>
        <v>362.12</v>
      </c>
    </row>
    <row r="636" spans="1:11" ht="30" x14ac:dyDescent="0.25">
      <c r="A636" s="20">
        <v>16</v>
      </c>
      <c r="B636" s="21" t="s">
        <v>16</v>
      </c>
      <c r="C636" s="85" t="s">
        <v>70</v>
      </c>
      <c r="D636" s="42" t="s">
        <v>215</v>
      </c>
      <c r="E636" s="53" t="s">
        <v>46</v>
      </c>
      <c r="F636" s="47">
        <v>4.3899999999999997</v>
      </c>
      <c r="G636" s="47">
        <v>4.2</v>
      </c>
      <c r="H636" s="100">
        <v>38.270000000000003</v>
      </c>
      <c r="I636" s="111">
        <v>188</v>
      </c>
      <c r="J636" s="143">
        <v>173</v>
      </c>
      <c r="K636" s="135">
        <v>23.84</v>
      </c>
    </row>
    <row r="637" spans="1:11" ht="15" x14ac:dyDescent="0.25">
      <c r="A637" s="15"/>
      <c r="B637" s="11"/>
      <c r="C637" s="6"/>
      <c r="D637" s="42"/>
      <c r="E637" s="54"/>
      <c r="F637" s="47"/>
      <c r="G637" s="47"/>
      <c r="H637" s="100"/>
      <c r="I637" s="111"/>
      <c r="J637" s="139"/>
      <c r="K637" s="136"/>
    </row>
    <row r="638" spans="1:11" ht="15" x14ac:dyDescent="0.25">
      <c r="A638" s="15"/>
      <c r="B638" s="11"/>
      <c r="C638" s="86" t="s">
        <v>199</v>
      </c>
      <c r="D638" s="42" t="s">
        <v>125</v>
      </c>
      <c r="E638" s="151" t="s">
        <v>96</v>
      </c>
      <c r="F638" s="47">
        <v>3.14</v>
      </c>
      <c r="G638" s="47">
        <v>7.52</v>
      </c>
      <c r="H638" s="100">
        <v>19.78</v>
      </c>
      <c r="I638" s="111">
        <v>136</v>
      </c>
      <c r="J638" s="143">
        <v>1</v>
      </c>
      <c r="K638" s="132">
        <v>8.42</v>
      </c>
    </row>
    <row r="639" spans="1:11" ht="15" x14ac:dyDescent="0.25">
      <c r="A639" s="15"/>
      <c r="B639" s="11"/>
      <c r="C639" s="86" t="s">
        <v>198</v>
      </c>
      <c r="D639" s="42" t="s">
        <v>145</v>
      </c>
      <c r="E639" s="54">
        <v>5.0000000000000001E-3</v>
      </c>
      <c r="F639" s="47">
        <v>1.4</v>
      </c>
      <c r="G639" s="47">
        <v>2</v>
      </c>
      <c r="H639" s="100">
        <v>22.4</v>
      </c>
      <c r="I639" s="111">
        <v>131</v>
      </c>
      <c r="J639" s="139">
        <v>379</v>
      </c>
      <c r="K639" s="132">
        <v>2.0499999999999998</v>
      </c>
    </row>
    <row r="640" spans="1:11" ht="15" x14ac:dyDescent="0.25">
      <c r="A640" s="15"/>
      <c r="B640" s="11"/>
      <c r="C640" s="7"/>
      <c r="D640" s="42"/>
      <c r="E640" s="54"/>
      <c r="F640" s="47"/>
      <c r="G640" s="47"/>
      <c r="H640" s="100"/>
      <c r="I640" s="111"/>
      <c r="J640" s="139"/>
      <c r="K640" s="125"/>
    </row>
    <row r="641" spans="1:11" ht="15" x14ac:dyDescent="0.25">
      <c r="A641" s="15"/>
      <c r="B641" s="11"/>
      <c r="C641" s="6"/>
      <c r="D641" s="35"/>
      <c r="E641" s="97"/>
      <c r="F641" s="97"/>
      <c r="G641" s="97"/>
      <c r="H641" s="144"/>
      <c r="I641" s="145"/>
      <c r="J641" s="113"/>
      <c r="K641" s="125"/>
    </row>
    <row r="642" spans="1:11" ht="15" x14ac:dyDescent="0.25">
      <c r="A642" s="15"/>
      <c r="B642" s="11"/>
      <c r="C642" s="6"/>
      <c r="D642" s="35"/>
      <c r="E642" s="36"/>
      <c r="F642" s="36"/>
      <c r="G642" s="36"/>
      <c r="H642" s="102"/>
      <c r="I642" s="113"/>
      <c r="J642" s="113"/>
      <c r="K642" s="125"/>
    </row>
    <row r="643" spans="1:11" ht="15" x14ac:dyDescent="0.25">
      <c r="A643" s="16"/>
      <c r="B643" s="8"/>
      <c r="C643" s="17" t="s">
        <v>35</v>
      </c>
      <c r="D643" s="9"/>
      <c r="E643" s="19">
        <v>0</v>
      </c>
      <c r="F643" s="19">
        <f t="shared" ref="F643:I643" si="412">SUM(F636:F642)</f>
        <v>8.93</v>
      </c>
      <c r="G643" s="19">
        <f t="shared" si="412"/>
        <v>13.719999999999999</v>
      </c>
      <c r="H643" s="103">
        <f t="shared" si="412"/>
        <v>80.45</v>
      </c>
      <c r="I643" s="114">
        <f t="shared" si="412"/>
        <v>455</v>
      </c>
      <c r="J643" s="114"/>
      <c r="K643" s="126">
        <f t="shared" ref="K643" si="413">SUM(K636:K642)</f>
        <v>34.309999999999995</v>
      </c>
    </row>
    <row r="644" spans="1:11" ht="15" x14ac:dyDescent="0.25">
      <c r="A644" s="14">
        <f>A636</f>
        <v>16</v>
      </c>
      <c r="B644" s="10" t="s">
        <v>21</v>
      </c>
      <c r="C644" s="12" t="s">
        <v>20</v>
      </c>
      <c r="D644" s="96" t="s">
        <v>136</v>
      </c>
      <c r="E644" s="72">
        <v>0.01</v>
      </c>
      <c r="F644" s="153">
        <v>5</v>
      </c>
      <c r="G644" s="153">
        <v>3.2</v>
      </c>
      <c r="H644" s="154">
        <v>3.5</v>
      </c>
      <c r="I644" s="155">
        <v>68</v>
      </c>
      <c r="J644" s="113"/>
      <c r="K644" s="132">
        <v>53.52</v>
      </c>
    </row>
    <row r="645" spans="1:11" ht="15" x14ac:dyDescent="0.25">
      <c r="A645" s="15"/>
      <c r="B645" s="11"/>
      <c r="C645" s="6"/>
      <c r="D645" s="42" t="s">
        <v>45</v>
      </c>
      <c r="E645" s="54">
        <v>5.0000000000000001E-3</v>
      </c>
      <c r="F645" s="47">
        <v>1</v>
      </c>
      <c r="G645" s="47">
        <v>0.2</v>
      </c>
      <c r="H645" s="100">
        <v>20.2</v>
      </c>
      <c r="I645" s="111">
        <v>92</v>
      </c>
      <c r="J645" s="139">
        <v>389</v>
      </c>
      <c r="K645" s="127">
        <v>31</v>
      </c>
    </row>
    <row r="646" spans="1:11" ht="15" x14ac:dyDescent="0.25">
      <c r="A646" s="15"/>
      <c r="B646" s="11"/>
      <c r="C646" s="6"/>
      <c r="D646" s="35"/>
      <c r="E646" s="36"/>
      <c r="F646" s="36"/>
      <c r="G646" s="36"/>
      <c r="H646" s="102"/>
      <c r="I646" s="113"/>
      <c r="J646" s="113"/>
      <c r="K646" s="125"/>
    </row>
    <row r="647" spans="1:11" ht="15" x14ac:dyDescent="0.25">
      <c r="A647" s="16"/>
      <c r="B647" s="8"/>
      <c r="C647" s="17" t="s">
        <v>35</v>
      </c>
      <c r="D647" s="9"/>
      <c r="E647" s="19">
        <v>0</v>
      </c>
      <c r="F647" s="19">
        <f t="shared" ref="F647:I647" si="414">SUM(F644:F646)</f>
        <v>6</v>
      </c>
      <c r="G647" s="19">
        <f t="shared" si="414"/>
        <v>3.4000000000000004</v>
      </c>
      <c r="H647" s="103">
        <f t="shared" si="414"/>
        <v>23.7</v>
      </c>
      <c r="I647" s="114">
        <f t="shared" si="414"/>
        <v>160</v>
      </c>
      <c r="J647" s="114"/>
      <c r="K647" s="133">
        <f>SUM(K644:K646)</f>
        <v>84.52000000000001</v>
      </c>
    </row>
    <row r="648" spans="1:11" ht="15" x14ac:dyDescent="0.25">
      <c r="A648" s="14">
        <f>A636</f>
        <v>16</v>
      </c>
      <c r="B648" s="10" t="s">
        <v>22</v>
      </c>
      <c r="C648" s="7" t="s">
        <v>23</v>
      </c>
      <c r="D648" s="57" t="s">
        <v>216</v>
      </c>
      <c r="E648" s="72">
        <v>1.2500000000000001E-2</v>
      </c>
      <c r="F648" s="68">
        <v>6.55</v>
      </c>
      <c r="G648" s="68">
        <v>6.89</v>
      </c>
      <c r="H648" s="101">
        <v>5.38</v>
      </c>
      <c r="I648" s="112">
        <v>109.9</v>
      </c>
      <c r="J648" s="140">
        <v>20</v>
      </c>
      <c r="K648" s="127">
        <v>21.8</v>
      </c>
    </row>
    <row r="649" spans="1:11" ht="15" x14ac:dyDescent="0.25">
      <c r="A649" s="15"/>
      <c r="B649" s="11"/>
      <c r="C649" s="7" t="s">
        <v>24</v>
      </c>
      <c r="D649" s="42" t="s">
        <v>217</v>
      </c>
      <c r="E649" s="54" t="s">
        <v>64</v>
      </c>
      <c r="F649" s="47">
        <v>2.75</v>
      </c>
      <c r="G649" s="47">
        <v>4.3</v>
      </c>
      <c r="H649" s="100">
        <v>13.96</v>
      </c>
      <c r="I649" s="111">
        <v>106</v>
      </c>
      <c r="J649" s="139">
        <v>82</v>
      </c>
      <c r="K649" s="127">
        <v>51.63</v>
      </c>
    </row>
    <row r="650" spans="1:11" ht="15" x14ac:dyDescent="0.25">
      <c r="A650" s="15"/>
      <c r="B650" s="11"/>
      <c r="C650" s="7" t="s">
        <v>25</v>
      </c>
      <c r="D650" s="58" t="s">
        <v>218</v>
      </c>
      <c r="E650" s="54">
        <v>1.1111111111111112E-2</v>
      </c>
      <c r="F650" s="47">
        <v>13.23</v>
      </c>
      <c r="G650" s="47">
        <v>6.75</v>
      </c>
      <c r="H650" s="100">
        <v>5.94</v>
      </c>
      <c r="I650" s="111">
        <v>111.37</v>
      </c>
      <c r="J650" s="139">
        <v>460</v>
      </c>
      <c r="K650" s="127">
        <v>63.65</v>
      </c>
    </row>
    <row r="651" spans="1:11" ht="15" x14ac:dyDescent="0.25">
      <c r="A651" s="15"/>
      <c r="B651" s="11"/>
      <c r="C651" s="7" t="s">
        <v>26</v>
      </c>
      <c r="D651" s="59" t="s">
        <v>219</v>
      </c>
      <c r="E651" s="77" t="s">
        <v>57</v>
      </c>
      <c r="F651" s="79">
        <v>5.68</v>
      </c>
      <c r="G651" s="79">
        <v>4.3600000000000003</v>
      </c>
      <c r="H651" s="108">
        <v>27.25</v>
      </c>
      <c r="I651" s="118">
        <v>171</v>
      </c>
      <c r="J651" s="141">
        <v>203</v>
      </c>
      <c r="K651" s="127">
        <v>18.260000000000002</v>
      </c>
    </row>
    <row r="652" spans="1:11" ht="15" x14ac:dyDescent="0.25">
      <c r="A652" s="15"/>
      <c r="B652" s="11"/>
      <c r="C652" s="7" t="s">
        <v>27</v>
      </c>
      <c r="D652" s="42" t="s">
        <v>220</v>
      </c>
      <c r="E652" s="54">
        <v>5.0000000000000001E-3</v>
      </c>
      <c r="F652" s="47">
        <v>0</v>
      </c>
      <c r="G652" s="47">
        <v>0.1</v>
      </c>
      <c r="H652" s="100">
        <v>16.7</v>
      </c>
      <c r="I652" s="111">
        <v>69.66</v>
      </c>
      <c r="J652" s="139">
        <v>123</v>
      </c>
      <c r="K652" s="127">
        <v>8.3699999999999992</v>
      </c>
    </row>
    <row r="653" spans="1:11" ht="15" x14ac:dyDescent="0.25">
      <c r="A653" s="15"/>
      <c r="B653" s="11"/>
      <c r="C653" s="7" t="s">
        <v>28</v>
      </c>
      <c r="D653" s="42" t="s">
        <v>53</v>
      </c>
      <c r="E653" s="54">
        <v>0.02</v>
      </c>
      <c r="F653" s="47">
        <v>3.3</v>
      </c>
      <c r="G653" s="47">
        <v>0.6</v>
      </c>
      <c r="H653" s="100">
        <v>16.7</v>
      </c>
      <c r="I653" s="111">
        <v>87</v>
      </c>
      <c r="J653" s="113"/>
      <c r="K653" s="127">
        <v>5.2</v>
      </c>
    </row>
    <row r="654" spans="1:11" ht="15" x14ac:dyDescent="0.25">
      <c r="A654" s="15"/>
      <c r="B654" s="11"/>
      <c r="C654" s="7" t="s">
        <v>29</v>
      </c>
      <c r="D654" s="42" t="s">
        <v>54</v>
      </c>
      <c r="E654" s="54">
        <v>2.5000000000000001E-2</v>
      </c>
      <c r="F654" s="47">
        <v>3.04</v>
      </c>
      <c r="G654" s="47">
        <v>0.32</v>
      </c>
      <c r="H654" s="100">
        <v>19.68</v>
      </c>
      <c r="I654" s="111">
        <v>94.4</v>
      </c>
      <c r="J654" s="113"/>
      <c r="K654" s="127">
        <v>4.75</v>
      </c>
    </row>
    <row r="655" spans="1:11" ht="15" x14ac:dyDescent="0.25">
      <c r="A655" s="15"/>
      <c r="B655" s="11"/>
      <c r="C655" s="6"/>
      <c r="D655" s="35"/>
      <c r="E655" s="36"/>
      <c r="F655" s="36"/>
      <c r="G655" s="36"/>
      <c r="H655" s="102"/>
      <c r="I655" s="113"/>
      <c r="J655" s="113"/>
      <c r="K655" s="125"/>
    </row>
    <row r="656" spans="1:11" ht="15" x14ac:dyDescent="0.25">
      <c r="A656" s="15"/>
      <c r="B656" s="11"/>
      <c r="C656" s="6"/>
      <c r="D656" s="35"/>
      <c r="E656" s="36"/>
      <c r="F656" s="36"/>
      <c r="G656" s="36"/>
      <c r="H656" s="102"/>
      <c r="I656" s="113"/>
      <c r="J656" s="113"/>
      <c r="K656" s="125"/>
    </row>
    <row r="657" spans="1:11" ht="15" x14ac:dyDescent="0.25">
      <c r="A657" s="16"/>
      <c r="B657" s="8"/>
      <c r="C657" s="17" t="s">
        <v>35</v>
      </c>
      <c r="D657" s="9"/>
      <c r="E657" s="19">
        <v>0</v>
      </c>
      <c r="F657" s="19">
        <f t="shared" ref="F657:I657" si="415">SUM(F648:F656)</f>
        <v>34.550000000000004</v>
      </c>
      <c r="G657" s="19">
        <f t="shared" si="415"/>
        <v>23.32</v>
      </c>
      <c r="H657" s="103">
        <f t="shared" si="415"/>
        <v>105.61000000000001</v>
      </c>
      <c r="I657" s="114">
        <f t="shared" si="415"/>
        <v>749.32999999999993</v>
      </c>
      <c r="J657" s="114"/>
      <c r="K657" s="133">
        <f>SUM(K648:K656)</f>
        <v>173.66</v>
      </c>
    </row>
    <row r="658" spans="1:11" ht="15" x14ac:dyDescent="0.25">
      <c r="A658" s="14">
        <f>A636</f>
        <v>16</v>
      </c>
      <c r="B658" s="10" t="s">
        <v>30</v>
      </c>
      <c r="C658" s="12" t="s">
        <v>31</v>
      </c>
      <c r="D658" s="59" t="s">
        <v>221</v>
      </c>
      <c r="E658" s="147">
        <v>0.02</v>
      </c>
      <c r="F658" s="98">
        <v>4.58</v>
      </c>
      <c r="G658" s="98">
        <v>7.06</v>
      </c>
      <c r="H658" s="105">
        <v>25.15</v>
      </c>
      <c r="I658" s="115">
        <v>185.5</v>
      </c>
      <c r="J658" s="141">
        <v>417</v>
      </c>
      <c r="K658" s="132">
        <v>7.3</v>
      </c>
    </row>
    <row r="659" spans="1:11" ht="15" x14ac:dyDescent="0.25">
      <c r="A659" s="15"/>
      <c r="B659" s="11"/>
      <c r="C659" s="12" t="s">
        <v>27</v>
      </c>
      <c r="D659" s="61" t="s">
        <v>222</v>
      </c>
      <c r="E659" s="75">
        <v>5.0000000000000001E-3</v>
      </c>
      <c r="F659" s="64">
        <v>5.8</v>
      </c>
      <c r="G659" s="64">
        <v>6.4</v>
      </c>
      <c r="H659" s="106">
        <v>9.4</v>
      </c>
      <c r="I659" s="116">
        <v>120</v>
      </c>
      <c r="J659" s="142">
        <v>965</v>
      </c>
      <c r="K659" s="132">
        <v>23.77</v>
      </c>
    </row>
    <row r="660" spans="1:11" ht="15" x14ac:dyDescent="0.25">
      <c r="A660" s="15"/>
      <c r="B660" s="11"/>
      <c r="C660" s="6"/>
      <c r="D660" s="35"/>
      <c r="E660" s="36"/>
      <c r="F660" s="36"/>
      <c r="G660" s="36"/>
      <c r="H660" s="102"/>
      <c r="I660" s="113"/>
      <c r="J660" s="113"/>
      <c r="K660" s="125"/>
    </row>
    <row r="661" spans="1:11" ht="15" x14ac:dyDescent="0.25">
      <c r="A661" s="15"/>
      <c r="B661" s="11"/>
      <c r="C661" s="6"/>
      <c r="D661" s="35"/>
      <c r="E661" s="36"/>
      <c r="F661" s="36"/>
      <c r="G661" s="36"/>
      <c r="H661" s="102"/>
      <c r="I661" s="113"/>
      <c r="J661" s="113"/>
      <c r="K661" s="125"/>
    </row>
    <row r="662" spans="1:11" ht="15" x14ac:dyDescent="0.25">
      <c r="A662" s="16"/>
      <c r="B662" s="8"/>
      <c r="C662" s="17" t="s">
        <v>35</v>
      </c>
      <c r="D662" s="9"/>
      <c r="E662" s="19">
        <v>0</v>
      </c>
      <c r="F662" s="19">
        <f t="shared" ref="F662:I662" si="416">SUM(F658:F661)</f>
        <v>10.379999999999999</v>
      </c>
      <c r="G662" s="19">
        <f t="shared" si="416"/>
        <v>13.46</v>
      </c>
      <c r="H662" s="103">
        <f t="shared" si="416"/>
        <v>34.549999999999997</v>
      </c>
      <c r="I662" s="114">
        <f t="shared" si="416"/>
        <v>305.5</v>
      </c>
      <c r="J662" s="114"/>
      <c r="K662" s="133">
        <f>SUM(K658:K661)</f>
        <v>31.07</v>
      </c>
    </row>
    <row r="663" spans="1:11" ht="15" x14ac:dyDescent="0.25">
      <c r="A663" s="14">
        <f>A636</f>
        <v>16</v>
      </c>
      <c r="B663" s="10" t="s">
        <v>32</v>
      </c>
      <c r="C663" s="7" t="s">
        <v>17</v>
      </c>
      <c r="D663" s="35"/>
      <c r="E663" s="36"/>
      <c r="F663" s="36"/>
      <c r="G663" s="36"/>
      <c r="H663" s="102"/>
      <c r="I663" s="113"/>
      <c r="J663" s="113"/>
      <c r="K663" s="125"/>
    </row>
    <row r="664" spans="1:11" ht="15" x14ac:dyDescent="0.25">
      <c r="A664" s="15"/>
      <c r="B664" s="11"/>
      <c r="C664" s="7" t="s">
        <v>26</v>
      </c>
      <c r="D664" s="35"/>
      <c r="E664" s="36"/>
      <c r="F664" s="36"/>
      <c r="G664" s="36"/>
      <c r="H664" s="102"/>
      <c r="I664" s="113"/>
      <c r="J664" s="113"/>
      <c r="K664" s="125"/>
    </row>
    <row r="665" spans="1:11" ht="15" x14ac:dyDescent="0.25">
      <c r="A665" s="15"/>
      <c r="B665" s="11"/>
      <c r="C665" s="7" t="s">
        <v>27</v>
      </c>
      <c r="D665" s="35"/>
      <c r="E665" s="36"/>
      <c r="F665" s="36"/>
      <c r="G665" s="36"/>
      <c r="H665" s="102"/>
      <c r="I665" s="113"/>
      <c r="J665" s="113"/>
      <c r="K665" s="125"/>
    </row>
    <row r="666" spans="1:11" ht="15" x14ac:dyDescent="0.25">
      <c r="A666" s="15"/>
      <c r="B666" s="11"/>
      <c r="C666" s="7" t="s">
        <v>19</v>
      </c>
      <c r="D666" s="35"/>
      <c r="E666" s="36"/>
      <c r="F666" s="36"/>
      <c r="G666" s="36"/>
      <c r="H666" s="102"/>
      <c r="I666" s="113"/>
      <c r="J666" s="113"/>
      <c r="K666" s="125"/>
    </row>
    <row r="667" spans="1:11" ht="15" x14ac:dyDescent="0.25">
      <c r="A667" s="15"/>
      <c r="B667" s="11"/>
      <c r="C667" s="6"/>
      <c r="D667" s="35"/>
      <c r="E667" s="36"/>
      <c r="F667" s="36"/>
      <c r="G667" s="36"/>
      <c r="H667" s="102"/>
      <c r="I667" s="113"/>
      <c r="J667" s="113"/>
      <c r="K667" s="125"/>
    </row>
    <row r="668" spans="1:11" ht="15" x14ac:dyDescent="0.25">
      <c r="A668" s="15"/>
      <c r="B668" s="11"/>
      <c r="C668" s="6"/>
      <c r="D668" s="35"/>
      <c r="E668" s="36"/>
      <c r="F668" s="36"/>
      <c r="G668" s="36"/>
      <c r="H668" s="102"/>
      <c r="I668" s="113"/>
      <c r="J668" s="113"/>
      <c r="K668" s="125"/>
    </row>
    <row r="669" spans="1:11" ht="15" x14ac:dyDescent="0.25">
      <c r="A669" s="16"/>
      <c r="B669" s="8"/>
      <c r="C669" s="17" t="s">
        <v>35</v>
      </c>
      <c r="D669" s="9"/>
      <c r="E669" s="19">
        <f>SUM(E663:E668)</f>
        <v>0</v>
      </c>
      <c r="F669" s="19">
        <f t="shared" ref="F669:I669" si="417">SUM(F663:F668)</f>
        <v>0</v>
      </c>
      <c r="G669" s="19">
        <f t="shared" si="417"/>
        <v>0</v>
      </c>
      <c r="H669" s="103">
        <f t="shared" si="417"/>
        <v>0</v>
      </c>
      <c r="I669" s="114">
        <f t="shared" si="417"/>
        <v>0</v>
      </c>
      <c r="J669" s="114"/>
      <c r="K669" s="126">
        <f t="shared" ref="K669" ca="1" si="418">SUM(K663:K671)</f>
        <v>0</v>
      </c>
    </row>
    <row r="670" spans="1:11" ht="15" x14ac:dyDescent="0.25">
      <c r="A670" s="14">
        <f>A636</f>
        <v>16</v>
      </c>
      <c r="B670" s="10" t="s">
        <v>33</v>
      </c>
      <c r="C670" s="12" t="s">
        <v>34</v>
      </c>
      <c r="D670" s="35"/>
      <c r="E670" s="36"/>
      <c r="F670" s="36"/>
      <c r="G670" s="36"/>
      <c r="H670" s="102"/>
      <c r="I670" s="113"/>
      <c r="J670" s="113"/>
      <c r="K670" s="125"/>
    </row>
    <row r="671" spans="1:11" ht="15" x14ac:dyDescent="0.25">
      <c r="A671" s="15"/>
      <c r="B671" s="11"/>
      <c r="C671" s="12" t="s">
        <v>31</v>
      </c>
      <c r="D671" s="35"/>
      <c r="E671" s="36"/>
      <c r="F671" s="36"/>
      <c r="G671" s="36"/>
      <c r="H671" s="102"/>
      <c r="I671" s="113"/>
      <c r="J671" s="113"/>
      <c r="K671" s="125"/>
    </row>
    <row r="672" spans="1:11" ht="15" x14ac:dyDescent="0.25">
      <c r="A672" s="15"/>
      <c r="B672" s="11"/>
      <c r="C672" s="12" t="s">
        <v>27</v>
      </c>
      <c r="D672" s="35"/>
      <c r="E672" s="36"/>
      <c r="F672" s="36"/>
      <c r="G672" s="36"/>
      <c r="H672" s="102"/>
      <c r="I672" s="113"/>
      <c r="J672" s="113"/>
      <c r="K672" s="125"/>
    </row>
    <row r="673" spans="1:11" ht="15" x14ac:dyDescent="0.25">
      <c r="A673" s="15"/>
      <c r="B673" s="11"/>
      <c r="C673" s="12" t="s">
        <v>20</v>
      </c>
      <c r="D673" s="35"/>
      <c r="E673" s="36"/>
      <c r="F673" s="36"/>
      <c r="G673" s="36"/>
      <c r="H673" s="102"/>
      <c r="I673" s="113"/>
      <c r="J673" s="113"/>
      <c r="K673" s="125"/>
    </row>
    <row r="674" spans="1:11" ht="15" x14ac:dyDescent="0.25">
      <c r="A674" s="15"/>
      <c r="B674" s="11"/>
      <c r="C674" s="6"/>
      <c r="D674" s="35"/>
      <c r="E674" s="36"/>
      <c r="F674" s="36"/>
      <c r="G674" s="36"/>
      <c r="H674" s="102"/>
      <c r="I674" s="113"/>
      <c r="J674" s="113"/>
      <c r="K674" s="125"/>
    </row>
    <row r="675" spans="1:11" ht="15" x14ac:dyDescent="0.25">
      <c r="A675" s="15"/>
      <c r="B675" s="11"/>
      <c r="C675" s="6"/>
      <c r="D675" s="35"/>
      <c r="E675" s="36"/>
      <c r="F675" s="36"/>
      <c r="G675" s="36"/>
      <c r="H675" s="102"/>
      <c r="I675" s="113"/>
      <c r="J675" s="113"/>
      <c r="K675" s="125"/>
    </row>
    <row r="676" spans="1:11" ht="15" x14ac:dyDescent="0.25">
      <c r="A676" s="16"/>
      <c r="B676" s="8"/>
      <c r="C676" s="18" t="s">
        <v>35</v>
      </c>
      <c r="D676" s="9"/>
      <c r="E676" s="19">
        <f>SUM(E670:E675)</f>
        <v>0</v>
      </c>
      <c r="F676" s="19">
        <f t="shared" ref="F676:I676" si="419">SUM(F670:F675)</f>
        <v>0</v>
      </c>
      <c r="G676" s="19">
        <f t="shared" si="419"/>
        <v>0</v>
      </c>
      <c r="H676" s="103">
        <f t="shared" si="419"/>
        <v>0</v>
      </c>
      <c r="I676" s="114">
        <f t="shared" si="419"/>
        <v>0</v>
      </c>
      <c r="J676" s="114"/>
      <c r="K676" s="126">
        <f ca="1">SUM(K670:K930)</f>
        <v>0</v>
      </c>
    </row>
    <row r="677" spans="1:11" ht="15.75" thickBot="1" x14ac:dyDescent="0.25">
      <c r="A677" s="24">
        <f>A636</f>
        <v>16</v>
      </c>
      <c r="B677" s="87" t="s">
        <v>4</v>
      </c>
      <c r="C677" s="88"/>
      <c r="D677" s="25"/>
      <c r="E677" s="26">
        <f>E643+E647+E657+E662+E669+E676</f>
        <v>0</v>
      </c>
      <c r="F677" s="26">
        <f t="shared" ref="F677:I677" si="420">F643+F647+F657+F662+F669+F676</f>
        <v>59.86</v>
      </c>
      <c r="G677" s="26">
        <f t="shared" si="420"/>
        <v>53.9</v>
      </c>
      <c r="H677" s="107">
        <f t="shared" si="420"/>
        <v>244.31</v>
      </c>
      <c r="I677" s="117">
        <f t="shared" si="420"/>
        <v>1669.83</v>
      </c>
      <c r="J677" s="117"/>
      <c r="K677" s="158">
        <f>K662+K657+K647+K643</f>
        <v>323.56</v>
      </c>
    </row>
    <row r="678" spans="1:11" ht="15" x14ac:dyDescent="0.25">
      <c r="A678" s="20">
        <v>17</v>
      </c>
      <c r="B678" s="21" t="s">
        <v>16</v>
      </c>
      <c r="C678" s="5" t="s">
        <v>193</v>
      </c>
      <c r="D678" s="42" t="s">
        <v>187</v>
      </c>
      <c r="E678" s="53">
        <v>1.6666666666666666E-2</v>
      </c>
      <c r="F678" s="47">
        <v>13.8</v>
      </c>
      <c r="G678" s="47">
        <v>4.08</v>
      </c>
      <c r="H678" s="100">
        <v>7.02</v>
      </c>
      <c r="I678" s="111">
        <v>53.7</v>
      </c>
      <c r="J678" s="143">
        <v>75</v>
      </c>
      <c r="K678" s="135">
        <v>22.68</v>
      </c>
    </row>
    <row r="679" spans="1:11" ht="15" x14ac:dyDescent="0.25">
      <c r="A679" s="15"/>
      <c r="B679" s="11"/>
      <c r="C679" s="84" t="s">
        <v>197</v>
      </c>
      <c r="D679" s="42" t="s">
        <v>228</v>
      </c>
      <c r="E679" s="146">
        <v>0.01</v>
      </c>
      <c r="F679" s="47">
        <v>10.3</v>
      </c>
      <c r="G679" s="47">
        <v>17</v>
      </c>
      <c r="H679" s="100">
        <v>1.6</v>
      </c>
      <c r="I679" s="111">
        <v>200</v>
      </c>
      <c r="J679" s="143">
        <v>210</v>
      </c>
      <c r="K679" s="132">
        <v>66.91</v>
      </c>
    </row>
    <row r="680" spans="1:11" ht="15" x14ac:dyDescent="0.25">
      <c r="A680" s="15"/>
      <c r="B680" s="11"/>
      <c r="C680" s="7"/>
      <c r="D680" s="42"/>
      <c r="E680" s="54"/>
      <c r="F680" s="47"/>
      <c r="G680" s="47"/>
      <c r="H680" s="100"/>
      <c r="I680" s="111"/>
      <c r="J680" s="139"/>
      <c r="K680" s="136"/>
    </row>
    <row r="681" spans="1:11" ht="15" x14ac:dyDescent="0.25">
      <c r="A681" s="15"/>
      <c r="B681" s="11"/>
      <c r="C681" s="7" t="s">
        <v>19</v>
      </c>
      <c r="D681" s="42" t="s">
        <v>115</v>
      </c>
      <c r="E681" s="54" t="s">
        <v>47</v>
      </c>
      <c r="F681" s="47">
        <v>9</v>
      </c>
      <c r="G681" s="47">
        <v>9.1300000000000008</v>
      </c>
      <c r="H681" s="100">
        <v>28.3</v>
      </c>
      <c r="I681" s="111">
        <v>235</v>
      </c>
      <c r="J681" s="139">
        <v>3</v>
      </c>
      <c r="K681" s="132">
        <v>13.03</v>
      </c>
    </row>
    <row r="682" spans="1:11" ht="15" x14ac:dyDescent="0.25">
      <c r="A682" s="15"/>
      <c r="B682" s="11"/>
      <c r="C682" s="7" t="s">
        <v>198</v>
      </c>
      <c r="D682" s="42" t="s">
        <v>163</v>
      </c>
      <c r="E682" s="54"/>
      <c r="F682" s="47"/>
      <c r="G682" s="47"/>
      <c r="H682" s="100"/>
      <c r="I682" s="111"/>
      <c r="J682" s="139">
        <v>388</v>
      </c>
      <c r="K682" s="132">
        <v>17.34</v>
      </c>
    </row>
    <row r="683" spans="1:11" ht="15" x14ac:dyDescent="0.25">
      <c r="A683" s="15"/>
      <c r="B683" s="11"/>
      <c r="C683" s="6"/>
      <c r="D683" s="35"/>
      <c r="E683" s="97"/>
      <c r="F683" s="97"/>
      <c r="G683" s="97"/>
      <c r="H683" s="144"/>
      <c r="I683" s="145"/>
      <c r="J683" s="113"/>
      <c r="K683" s="125"/>
    </row>
    <row r="684" spans="1:11" ht="15" x14ac:dyDescent="0.25">
      <c r="A684" s="15"/>
      <c r="B684" s="11"/>
      <c r="C684" s="6"/>
      <c r="D684" s="35"/>
      <c r="E684" s="36"/>
      <c r="F684" s="36"/>
      <c r="G684" s="36"/>
      <c r="H684" s="102"/>
      <c r="I684" s="113"/>
      <c r="J684" s="113"/>
      <c r="K684" s="125"/>
    </row>
    <row r="685" spans="1:11" ht="15" x14ac:dyDescent="0.25">
      <c r="A685" s="16"/>
      <c r="B685" s="8"/>
      <c r="C685" s="17" t="s">
        <v>35</v>
      </c>
      <c r="D685" s="9"/>
      <c r="E685" s="19">
        <v>0</v>
      </c>
      <c r="F685" s="19">
        <f t="shared" ref="F685:I685" si="421">SUM(F678:F684)</f>
        <v>33.1</v>
      </c>
      <c r="G685" s="19">
        <f t="shared" si="421"/>
        <v>30.21</v>
      </c>
      <c r="H685" s="103">
        <f t="shared" si="421"/>
        <v>36.92</v>
      </c>
      <c r="I685" s="114">
        <f t="shared" si="421"/>
        <v>488.7</v>
      </c>
      <c r="J685" s="114"/>
      <c r="K685" s="126">
        <f t="shared" ref="K685" si="422">SUM(K678:K684)</f>
        <v>119.96000000000001</v>
      </c>
    </row>
    <row r="686" spans="1:11" ht="15" x14ac:dyDescent="0.25">
      <c r="A686" s="14">
        <f>A678</f>
        <v>17</v>
      </c>
      <c r="B686" s="10" t="s">
        <v>21</v>
      </c>
      <c r="C686" s="82" t="s">
        <v>45</v>
      </c>
      <c r="D686" s="156" t="s">
        <v>72</v>
      </c>
      <c r="E686" s="157" t="s">
        <v>85</v>
      </c>
      <c r="F686" s="68">
        <v>92</v>
      </c>
      <c r="G686" s="68">
        <v>1</v>
      </c>
      <c r="H686" s="101">
        <v>0.2</v>
      </c>
      <c r="I686" s="112">
        <v>20.2</v>
      </c>
      <c r="J686" s="113">
        <v>389</v>
      </c>
      <c r="K686" s="127">
        <v>31</v>
      </c>
    </row>
    <row r="687" spans="1:11" ht="15" x14ac:dyDescent="0.25">
      <c r="A687" s="15"/>
      <c r="B687" s="11"/>
      <c r="C687" s="6"/>
      <c r="D687" s="35"/>
      <c r="E687" s="36"/>
      <c r="F687" s="36"/>
      <c r="G687" s="36"/>
      <c r="H687" s="102"/>
      <c r="I687" s="113"/>
      <c r="J687" s="113"/>
      <c r="K687" s="125"/>
    </row>
    <row r="688" spans="1:11" ht="15" x14ac:dyDescent="0.25">
      <c r="A688" s="15"/>
      <c r="B688" s="11"/>
      <c r="C688" s="6"/>
      <c r="D688" s="35"/>
      <c r="E688" s="36"/>
      <c r="F688" s="36"/>
      <c r="G688" s="36"/>
      <c r="H688" s="102"/>
      <c r="I688" s="113"/>
      <c r="J688" s="113"/>
      <c r="K688" s="125"/>
    </row>
    <row r="689" spans="1:11" ht="15" x14ac:dyDescent="0.25">
      <c r="A689" s="16"/>
      <c r="B689" s="8"/>
      <c r="C689" s="17" t="s">
        <v>35</v>
      </c>
      <c r="D689" s="9"/>
      <c r="E689" s="19">
        <f>SUM(E686:E688)</f>
        <v>0</v>
      </c>
      <c r="F689" s="19">
        <f t="shared" ref="F689:I689" si="423">SUM(F686:F688)</f>
        <v>92</v>
      </c>
      <c r="G689" s="19">
        <f t="shared" si="423"/>
        <v>1</v>
      </c>
      <c r="H689" s="103">
        <f t="shared" si="423"/>
        <v>0.2</v>
      </c>
      <c r="I689" s="114">
        <f t="shared" si="423"/>
        <v>20.2</v>
      </c>
      <c r="J689" s="114"/>
      <c r="K689" s="128">
        <f>SUM(K686:K688)</f>
        <v>31</v>
      </c>
    </row>
    <row r="690" spans="1:11" ht="15" x14ac:dyDescent="0.25">
      <c r="A690" s="14">
        <f>A678</f>
        <v>17</v>
      </c>
      <c r="B690" s="10" t="s">
        <v>22</v>
      </c>
      <c r="C690" s="7" t="s">
        <v>23</v>
      </c>
      <c r="D690" s="57" t="s">
        <v>223</v>
      </c>
      <c r="E690" s="72">
        <v>0.01</v>
      </c>
      <c r="F690" s="68">
        <v>1.1000000000000001</v>
      </c>
      <c r="G690" s="68">
        <v>6.8</v>
      </c>
      <c r="H690" s="101">
        <v>1.47</v>
      </c>
      <c r="I690" s="112">
        <v>86.95</v>
      </c>
      <c r="J690" s="140">
        <v>21</v>
      </c>
      <c r="K690" s="127">
        <v>16.36</v>
      </c>
    </row>
    <row r="691" spans="1:11" ht="15" x14ac:dyDescent="0.25">
      <c r="A691" s="15"/>
      <c r="B691" s="11"/>
      <c r="C691" s="7" t="s">
        <v>24</v>
      </c>
      <c r="D691" s="42" t="s">
        <v>224</v>
      </c>
      <c r="E691" s="54">
        <v>4.0000000000000001E-3</v>
      </c>
      <c r="F691" s="47">
        <v>5.5</v>
      </c>
      <c r="G691" s="47">
        <v>7.5</v>
      </c>
      <c r="H691" s="100">
        <v>27</v>
      </c>
      <c r="I691" s="111">
        <v>155.75</v>
      </c>
      <c r="J691" s="139">
        <v>102</v>
      </c>
      <c r="K691" s="127">
        <v>45.4</v>
      </c>
    </row>
    <row r="692" spans="1:11" ht="15" x14ac:dyDescent="0.25">
      <c r="A692" s="15"/>
      <c r="B692" s="11"/>
      <c r="C692" s="7" t="s">
        <v>25</v>
      </c>
      <c r="D692" s="58" t="s">
        <v>225</v>
      </c>
      <c r="E692" s="54" t="s">
        <v>229</v>
      </c>
      <c r="F692" s="47">
        <v>13.6</v>
      </c>
      <c r="G692" s="47">
        <v>5.4</v>
      </c>
      <c r="H692" s="100">
        <v>3.3</v>
      </c>
      <c r="I692" s="111">
        <v>116</v>
      </c>
      <c r="J692" s="139">
        <v>260</v>
      </c>
      <c r="K692" s="127">
        <v>63.37</v>
      </c>
    </row>
    <row r="693" spans="1:11" ht="15" x14ac:dyDescent="0.25">
      <c r="A693" s="15"/>
      <c r="B693" s="11"/>
      <c r="C693" s="7" t="s">
        <v>26</v>
      </c>
      <c r="D693" s="59" t="s">
        <v>76</v>
      </c>
      <c r="E693" s="77" t="s">
        <v>57</v>
      </c>
      <c r="F693" s="79">
        <v>3.6</v>
      </c>
      <c r="G693" s="79">
        <v>4.26</v>
      </c>
      <c r="H693" s="108">
        <v>37.53</v>
      </c>
      <c r="I693" s="118">
        <v>203.55</v>
      </c>
      <c r="J693" s="141">
        <v>171</v>
      </c>
      <c r="K693" s="127">
        <v>16.850000000000001</v>
      </c>
    </row>
    <row r="694" spans="1:11" ht="15" x14ac:dyDescent="0.25">
      <c r="A694" s="15"/>
      <c r="B694" s="11"/>
      <c r="C694" s="7" t="s">
        <v>27</v>
      </c>
      <c r="D694" s="42" t="s">
        <v>226</v>
      </c>
      <c r="E694" s="54">
        <v>5.0000000000000001E-3</v>
      </c>
      <c r="F694" s="47">
        <v>1</v>
      </c>
      <c r="G694" s="47">
        <v>0.4</v>
      </c>
      <c r="H694" s="100">
        <v>41.2</v>
      </c>
      <c r="I694" s="111">
        <v>115.68</v>
      </c>
      <c r="J694" s="139">
        <v>847</v>
      </c>
      <c r="K694" s="127">
        <v>30.63</v>
      </c>
    </row>
    <row r="695" spans="1:11" ht="15" x14ac:dyDescent="0.25">
      <c r="A695" s="15"/>
      <c r="B695" s="11"/>
      <c r="C695" s="7" t="s">
        <v>28</v>
      </c>
      <c r="D695" s="42" t="s">
        <v>53</v>
      </c>
      <c r="E695" s="54">
        <v>0.02</v>
      </c>
      <c r="F695" s="47">
        <v>3.3</v>
      </c>
      <c r="G695" s="47">
        <v>0.6</v>
      </c>
      <c r="H695" s="100">
        <v>16.7</v>
      </c>
      <c r="I695" s="111">
        <v>87</v>
      </c>
      <c r="J695" s="113"/>
      <c r="K695" s="127">
        <v>5.2</v>
      </c>
    </row>
    <row r="696" spans="1:11" ht="15" x14ac:dyDescent="0.25">
      <c r="A696" s="15"/>
      <c r="B696" s="11"/>
      <c r="C696" s="7" t="s">
        <v>29</v>
      </c>
      <c r="D696" s="42" t="s">
        <v>54</v>
      </c>
      <c r="E696" s="54">
        <v>2.5000000000000001E-2</v>
      </c>
      <c r="F696" s="47">
        <v>3.04</v>
      </c>
      <c r="G696" s="47">
        <v>0.32</v>
      </c>
      <c r="H696" s="100">
        <v>19.68</v>
      </c>
      <c r="I696" s="111">
        <v>94.4</v>
      </c>
      <c r="J696" s="113"/>
      <c r="K696" s="127">
        <v>4.75</v>
      </c>
    </row>
    <row r="697" spans="1:11" ht="15" x14ac:dyDescent="0.25">
      <c r="A697" s="15"/>
      <c r="B697" s="11"/>
      <c r="C697" s="6"/>
      <c r="D697" s="35"/>
      <c r="E697" s="36"/>
      <c r="F697" s="36"/>
      <c r="G697" s="36"/>
      <c r="H697" s="102"/>
      <c r="I697" s="113"/>
      <c r="J697" s="113"/>
      <c r="K697" s="125"/>
    </row>
    <row r="698" spans="1:11" ht="15" x14ac:dyDescent="0.25">
      <c r="A698" s="15"/>
      <c r="B698" s="11"/>
      <c r="C698" s="6"/>
      <c r="D698" s="35"/>
      <c r="E698" s="36"/>
      <c r="F698" s="36"/>
      <c r="G698" s="36"/>
      <c r="H698" s="102"/>
      <c r="I698" s="113"/>
      <c r="J698" s="113"/>
      <c r="K698" s="125"/>
    </row>
    <row r="699" spans="1:11" ht="15" x14ac:dyDescent="0.25">
      <c r="A699" s="16"/>
      <c r="B699" s="8"/>
      <c r="C699" s="17" t="s">
        <v>35</v>
      </c>
      <c r="D699" s="9"/>
      <c r="E699" s="19">
        <v>0</v>
      </c>
      <c r="F699" s="19">
        <f t="shared" ref="F699:I699" si="424">SUM(F690:F698)</f>
        <v>31.14</v>
      </c>
      <c r="G699" s="19">
        <f t="shared" si="424"/>
        <v>25.28</v>
      </c>
      <c r="H699" s="103">
        <f t="shared" si="424"/>
        <v>146.88</v>
      </c>
      <c r="I699" s="114">
        <f t="shared" si="424"/>
        <v>859.33</v>
      </c>
      <c r="J699" s="114"/>
      <c r="K699" s="128">
        <f>SUM(K690:K698)</f>
        <v>182.55999999999997</v>
      </c>
    </row>
    <row r="700" spans="1:11" ht="15" x14ac:dyDescent="0.25">
      <c r="A700" s="14">
        <f>A678</f>
        <v>17</v>
      </c>
      <c r="B700" s="10" t="s">
        <v>30</v>
      </c>
      <c r="C700" s="12" t="s">
        <v>31</v>
      </c>
      <c r="D700" s="59" t="s">
        <v>227</v>
      </c>
      <c r="E700" s="147">
        <v>0.02</v>
      </c>
      <c r="F700" s="98">
        <v>4.17</v>
      </c>
      <c r="G700" s="98">
        <v>1.6</v>
      </c>
      <c r="H700" s="105">
        <v>27.97</v>
      </c>
      <c r="I700" s="115">
        <v>143.33000000000001</v>
      </c>
      <c r="J700" s="141">
        <v>428</v>
      </c>
      <c r="K700" s="132">
        <v>7.89</v>
      </c>
    </row>
    <row r="701" spans="1:11" ht="15" x14ac:dyDescent="0.25">
      <c r="A701" s="15"/>
      <c r="B701" s="11"/>
      <c r="C701" s="12" t="s">
        <v>27</v>
      </c>
      <c r="D701" s="61" t="s">
        <v>45</v>
      </c>
      <c r="E701" s="75">
        <v>5.0000000000000001E-3</v>
      </c>
      <c r="F701" s="64">
        <v>1</v>
      </c>
      <c r="G701" s="64">
        <v>0.2</v>
      </c>
      <c r="H701" s="106">
        <v>20.2</v>
      </c>
      <c r="I701" s="116">
        <v>92</v>
      </c>
      <c r="J701" s="142">
        <v>389</v>
      </c>
      <c r="K701" s="132">
        <v>23.16</v>
      </c>
    </row>
    <row r="702" spans="1:11" ht="15" x14ac:dyDescent="0.25">
      <c r="A702" s="15"/>
      <c r="B702" s="11"/>
      <c r="C702" s="6"/>
      <c r="D702" s="35"/>
      <c r="E702" s="36"/>
      <c r="F702" s="36"/>
      <c r="G702" s="36"/>
      <c r="H702" s="102"/>
      <c r="I702" s="113"/>
      <c r="J702" s="113"/>
      <c r="K702" s="125"/>
    </row>
    <row r="703" spans="1:11" ht="15" x14ac:dyDescent="0.25">
      <c r="A703" s="15"/>
      <c r="B703" s="11"/>
      <c r="C703" s="6"/>
      <c r="D703" s="35"/>
      <c r="E703" s="36"/>
      <c r="F703" s="36"/>
      <c r="G703" s="36"/>
      <c r="H703" s="102"/>
      <c r="I703" s="113"/>
      <c r="J703" s="113"/>
      <c r="K703" s="125"/>
    </row>
    <row r="704" spans="1:11" ht="15" x14ac:dyDescent="0.25">
      <c r="A704" s="16"/>
      <c r="B704" s="8"/>
      <c r="C704" s="17" t="s">
        <v>35</v>
      </c>
      <c r="D704" s="9"/>
      <c r="E704" s="19">
        <v>0</v>
      </c>
      <c r="F704" s="19">
        <f t="shared" ref="F704:I704" si="425">SUM(F700:F703)</f>
        <v>5.17</v>
      </c>
      <c r="G704" s="19">
        <f t="shared" si="425"/>
        <v>1.8</v>
      </c>
      <c r="H704" s="103">
        <f t="shared" si="425"/>
        <v>48.17</v>
      </c>
      <c r="I704" s="114">
        <f t="shared" si="425"/>
        <v>235.33</v>
      </c>
      <c r="J704" s="114"/>
      <c r="K704" s="133">
        <f>SUM(K700:K703)</f>
        <v>31.05</v>
      </c>
    </row>
    <row r="705" spans="1:11" ht="15" x14ac:dyDescent="0.25">
      <c r="A705" s="14">
        <f>A678</f>
        <v>17</v>
      </c>
      <c r="B705" s="10" t="s">
        <v>32</v>
      </c>
      <c r="C705" s="7" t="s">
        <v>17</v>
      </c>
      <c r="D705" s="35"/>
      <c r="E705" s="36"/>
      <c r="F705" s="36"/>
      <c r="G705" s="36"/>
      <c r="H705" s="102"/>
      <c r="I705" s="113"/>
      <c r="J705" s="113"/>
      <c r="K705" s="125"/>
    </row>
    <row r="706" spans="1:11" ht="15" x14ac:dyDescent="0.25">
      <c r="A706" s="15"/>
      <c r="B706" s="11"/>
      <c r="C706" s="7" t="s">
        <v>26</v>
      </c>
      <c r="D706" s="35"/>
      <c r="E706" s="36"/>
      <c r="F706" s="36"/>
      <c r="G706" s="36"/>
      <c r="H706" s="102"/>
      <c r="I706" s="113"/>
      <c r="J706" s="113"/>
      <c r="K706" s="125"/>
    </row>
    <row r="707" spans="1:11" ht="15" x14ac:dyDescent="0.25">
      <c r="A707" s="15"/>
      <c r="B707" s="11"/>
      <c r="C707" s="7" t="s">
        <v>27</v>
      </c>
      <c r="D707" s="35"/>
      <c r="E707" s="36"/>
      <c r="F707" s="36"/>
      <c r="G707" s="36"/>
      <c r="H707" s="102"/>
      <c r="I707" s="113"/>
      <c r="J707" s="113"/>
      <c r="K707" s="125"/>
    </row>
    <row r="708" spans="1:11" ht="15" x14ac:dyDescent="0.25">
      <c r="A708" s="15"/>
      <c r="B708" s="11"/>
      <c r="C708" s="7" t="s">
        <v>19</v>
      </c>
      <c r="D708" s="35"/>
      <c r="E708" s="36"/>
      <c r="F708" s="36"/>
      <c r="G708" s="36"/>
      <c r="H708" s="102"/>
      <c r="I708" s="113"/>
      <c r="J708" s="113"/>
      <c r="K708" s="125"/>
    </row>
    <row r="709" spans="1:11" ht="15" x14ac:dyDescent="0.25">
      <c r="A709" s="15"/>
      <c r="B709" s="11"/>
      <c r="C709" s="6"/>
      <c r="D709" s="35"/>
      <c r="E709" s="36"/>
      <c r="F709" s="36"/>
      <c r="G709" s="36"/>
      <c r="H709" s="102"/>
      <c r="I709" s="113"/>
      <c r="J709" s="113"/>
      <c r="K709" s="125"/>
    </row>
    <row r="710" spans="1:11" ht="15" x14ac:dyDescent="0.25">
      <c r="A710" s="15"/>
      <c r="B710" s="11"/>
      <c r="C710" s="6"/>
      <c r="D710" s="35"/>
      <c r="E710" s="36"/>
      <c r="F710" s="36"/>
      <c r="G710" s="36"/>
      <c r="H710" s="102"/>
      <c r="I710" s="113"/>
      <c r="J710" s="113"/>
      <c r="K710" s="125"/>
    </row>
    <row r="711" spans="1:11" ht="15" x14ac:dyDescent="0.25">
      <c r="A711" s="16"/>
      <c r="B711" s="8"/>
      <c r="C711" s="17" t="s">
        <v>35</v>
      </c>
      <c r="D711" s="9"/>
      <c r="E711" s="19">
        <f>SUM(E705:E710)</f>
        <v>0</v>
      </c>
      <c r="F711" s="19">
        <f t="shared" ref="F711:I711" si="426">SUM(F705:F710)</f>
        <v>0</v>
      </c>
      <c r="G711" s="19">
        <f t="shared" si="426"/>
        <v>0</v>
      </c>
      <c r="H711" s="103">
        <f t="shared" si="426"/>
        <v>0</v>
      </c>
      <c r="I711" s="114">
        <f t="shared" si="426"/>
        <v>0</v>
      </c>
      <c r="J711" s="114"/>
      <c r="K711" s="126">
        <f t="shared" ref="K711" ca="1" si="427">SUM(K705:K713)</f>
        <v>0</v>
      </c>
    </row>
    <row r="712" spans="1:11" ht="15" x14ac:dyDescent="0.25">
      <c r="A712" s="14">
        <f>A678</f>
        <v>17</v>
      </c>
      <c r="B712" s="10" t="s">
        <v>33</v>
      </c>
      <c r="C712" s="12" t="s">
        <v>34</v>
      </c>
      <c r="D712" s="35"/>
      <c r="E712" s="36"/>
      <c r="F712" s="36"/>
      <c r="G712" s="36"/>
      <c r="H712" s="102"/>
      <c r="I712" s="113"/>
      <c r="J712" s="113"/>
      <c r="K712" s="125"/>
    </row>
    <row r="713" spans="1:11" ht="15" x14ac:dyDescent="0.25">
      <c r="A713" s="15"/>
      <c r="B713" s="11"/>
      <c r="C713" s="12" t="s">
        <v>31</v>
      </c>
      <c r="D713" s="35"/>
      <c r="E713" s="36"/>
      <c r="F713" s="36"/>
      <c r="G713" s="36"/>
      <c r="H713" s="102"/>
      <c r="I713" s="113"/>
      <c r="J713" s="113"/>
      <c r="K713" s="125"/>
    </row>
    <row r="714" spans="1:11" ht="15" x14ac:dyDescent="0.25">
      <c r="A714" s="15"/>
      <c r="B714" s="11"/>
      <c r="C714" s="12" t="s">
        <v>27</v>
      </c>
      <c r="D714" s="35"/>
      <c r="E714" s="36"/>
      <c r="F714" s="36"/>
      <c r="G714" s="36"/>
      <c r="H714" s="102"/>
      <c r="I714" s="113"/>
      <c r="J714" s="113"/>
      <c r="K714" s="125"/>
    </row>
    <row r="715" spans="1:11" ht="15" x14ac:dyDescent="0.25">
      <c r="A715" s="15"/>
      <c r="B715" s="11"/>
      <c r="C715" s="12" t="s">
        <v>20</v>
      </c>
      <c r="D715" s="35"/>
      <c r="E715" s="36"/>
      <c r="F715" s="36"/>
      <c r="G715" s="36"/>
      <c r="H715" s="102"/>
      <c r="I715" s="113"/>
      <c r="J715" s="113"/>
      <c r="K715" s="125"/>
    </row>
    <row r="716" spans="1:11" ht="15" x14ac:dyDescent="0.25">
      <c r="A716" s="15"/>
      <c r="B716" s="11"/>
      <c r="C716" s="6"/>
      <c r="D716" s="35"/>
      <c r="E716" s="36"/>
      <c r="F716" s="36"/>
      <c r="G716" s="36"/>
      <c r="H716" s="102"/>
      <c r="I716" s="113"/>
      <c r="J716" s="113"/>
      <c r="K716" s="125"/>
    </row>
    <row r="717" spans="1:11" ht="15" x14ac:dyDescent="0.25">
      <c r="A717" s="15"/>
      <c r="B717" s="11"/>
      <c r="C717" s="6"/>
      <c r="D717" s="35"/>
      <c r="E717" s="36"/>
      <c r="F717" s="36"/>
      <c r="G717" s="36"/>
      <c r="H717" s="102"/>
      <c r="I717" s="113"/>
      <c r="J717" s="113"/>
      <c r="K717" s="125"/>
    </row>
    <row r="718" spans="1:11" ht="15" x14ac:dyDescent="0.25">
      <c r="A718" s="16"/>
      <c r="B718" s="8"/>
      <c r="C718" s="18" t="s">
        <v>35</v>
      </c>
      <c r="D718" s="9"/>
      <c r="E718" s="19">
        <f>SUM(E712:E717)</f>
        <v>0</v>
      </c>
      <c r="F718" s="19">
        <f t="shared" ref="F718:I718" si="428">SUM(F712:F717)</f>
        <v>0</v>
      </c>
      <c r="G718" s="19">
        <f t="shared" si="428"/>
        <v>0</v>
      </c>
      <c r="H718" s="103">
        <f t="shared" si="428"/>
        <v>0</v>
      </c>
      <c r="I718" s="114">
        <f t="shared" si="428"/>
        <v>0</v>
      </c>
      <c r="J718" s="114"/>
      <c r="K718" s="126">
        <f ca="1">SUM(K712:K972)</f>
        <v>0</v>
      </c>
    </row>
    <row r="719" spans="1:11" ht="15.75" thickBot="1" x14ac:dyDescent="0.25">
      <c r="A719" s="24">
        <f>A678</f>
        <v>17</v>
      </c>
      <c r="B719" s="87" t="s">
        <v>4</v>
      </c>
      <c r="C719" s="88"/>
      <c r="D719" s="25"/>
      <c r="E719" s="26">
        <f>E685+E689+E699+E704+E711+E718</f>
        <v>0</v>
      </c>
      <c r="F719" s="26">
        <f t="shared" ref="F719:I719" si="429">F685+F689+F699+F704+F711+F718</f>
        <v>161.41</v>
      </c>
      <c r="G719" s="26">
        <f t="shared" si="429"/>
        <v>58.29</v>
      </c>
      <c r="H719" s="107">
        <f t="shared" si="429"/>
        <v>232.17000000000002</v>
      </c>
      <c r="I719" s="117">
        <f t="shared" si="429"/>
        <v>1603.56</v>
      </c>
      <c r="J719" s="117"/>
      <c r="K719" s="158">
        <f>K704+K699+K689+K685</f>
        <v>364.57</v>
      </c>
    </row>
    <row r="720" spans="1:11" ht="15" x14ac:dyDescent="0.25">
      <c r="A720" s="20">
        <v>18</v>
      </c>
      <c r="B720" s="21" t="s">
        <v>16</v>
      </c>
      <c r="C720" s="5" t="s">
        <v>193</v>
      </c>
      <c r="D720" s="42" t="s">
        <v>132</v>
      </c>
      <c r="E720" s="53">
        <v>1.2500000000000001E-2</v>
      </c>
      <c r="F720" s="47">
        <v>0.85</v>
      </c>
      <c r="G720" s="47">
        <v>6.65</v>
      </c>
      <c r="H720" s="100">
        <v>2.5499999999999998</v>
      </c>
      <c r="I720" s="111">
        <v>74</v>
      </c>
      <c r="J720" s="143">
        <v>101</v>
      </c>
      <c r="K720" s="135">
        <v>17.329999999999998</v>
      </c>
    </row>
    <row r="721" spans="1:11" ht="15" x14ac:dyDescent="0.25">
      <c r="A721" s="15"/>
      <c r="B721" s="11"/>
      <c r="C721" s="6" t="s">
        <v>196</v>
      </c>
      <c r="D721" s="42" t="s">
        <v>234</v>
      </c>
      <c r="E721" s="146">
        <v>0.01</v>
      </c>
      <c r="F721" s="47">
        <v>11.6</v>
      </c>
      <c r="G721" s="47">
        <v>14.3</v>
      </c>
      <c r="H721" s="100">
        <v>23.9</v>
      </c>
      <c r="I721" s="111">
        <v>297.63</v>
      </c>
      <c r="J721" s="143">
        <v>420</v>
      </c>
      <c r="K721" s="127">
        <v>13.4</v>
      </c>
    </row>
    <row r="722" spans="1:11" ht="15" x14ac:dyDescent="0.25">
      <c r="A722" s="15"/>
      <c r="B722" s="11"/>
      <c r="C722" s="7" t="s">
        <v>197</v>
      </c>
      <c r="D722" s="42" t="s">
        <v>235</v>
      </c>
      <c r="E722" s="54">
        <v>2.5000000000000001E-2</v>
      </c>
      <c r="F722" s="47">
        <v>5.0999999999999996</v>
      </c>
      <c r="G722" s="47">
        <v>4.5999999999999996</v>
      </c>
      <c r="H722" s="100">
        <v>0.3</v>
      </c>
      <c r="I722" s="111">
        <v>63</v>
      </c>
      <c r="J722" s="139">
        <v>209</v>
      </c>
      <c r="K722" s="132">
        <v>20.95</v>
      </c>
    </row>
    <row r="723" spans="1:11" ht="15" x14ac:dyDescent="0.25">
      <c r="A723" s="15"/>
      <c r="B723" s="11"/>
      <c r="C723" s="7" t="s">
        <v>19</v>
      </c>
      <c r="D723" s="42"/>
      <c r="E723" s="54"/>
      <c r="F723" s="47"/>
      <c r="G723" s="47"/>
      <c r="H723" s="100"/>
      <c r="I723" s="111"/>
      <c r="J723" s="139"/>
      <c r="K723" s="136"/>
    </row>
    <row r="724" spans="1:11" ht="15" x14ac:dyDescent="0.25">
      <c r="A724" s="15"/>
      <c r="B724" s="11"/>
      <c r="C724" s="7" t="s">
        <v>198</v>
      </c>
      <c r="D724" s="42" t="s">
        <v>43</v>
      </c>
      <c r="E724" s="54">
        <v>5.0000000000000001E-3</v>
      </c>
      <c r="F724" s="47">
        <v>3.87</v>
      </c>
      <c r="G724" s="47">
        <v>3.8</v>
      </c>
      <c r="H724" s="100">
        <v>25.1</v>
      </c>
      <c r="I724" s="111">
        <v>151.56</v>
      </c>
      <c r="J724" s="139">
        <v>382</v>
      </c>
      <c r="K724" s="132">
        <v>15.15</v>
      </c>
    </row>
    <row r="725" spans="1:11" ht="15" x14ac:dyDescent="0.25">
      <c r="A725" s="15"/>
      <c r="B725" s="11"/>
      <c r="C725" s="6"/>
      <c r="D725" s="35"/>
      <c r="E725" s="97"/>
      <c r="F725" s="97"/>
      <c r="G725" s="97"/>
      <c r="H725" s="144"/>
      <c r="I725" s="145"/>
      <c r="J725" s="113"/>
      <c r="K725" s="125"/>
    </row>
    <row r="726" spans="1:11" ht="15" x14ac:dyDescent="0.25">
      <c r="A726" s="15"/>
      <c r="B726" s="11"/>
      <c r="C726" s="6"/>
      <c r="D726" s="35"/>
      <c r="E726" s="36"/>
      <c r="F726" s="36"/>
      <c r="G726" s="36"/>
      <c r="H726" s="102"/>
      <c r="I726" s="113"/>
      <c r="J726" s="113"/>
      <c r="K726" s="125"/>
    </row>
    <row r="727" spans="1:11" ht="15" x14ac:dyDescent="0.25">
      <c r="A727" s="16"/>
      <c r="B727" s="8"/>
      <c r="C727" s="17" t="s">
        <v>35</v>
      </c>
      <c r="D727" s="9"/>
      <c r="E727" s="19">
        <v>0</v>
      </c>
      <c r="F727" s="19">
        <f t="shared" ref="F727:I727" si="430">SUM(F720:F726)</f>
        <v>21.419999999999998</v>
      </c>
      <c r="G727" s="19">
        <f t="shared" si="430"/>
        <v>29.350000000000005</v>
      </c>
      <c r="H727" s="103">
        <f t="shared" si="430"/>
        <v>51.85</v>
      </c>
      <c r="I727" s="114">
        <f t="shared" si="430"/>
        <v>586.19000000000005</v>
      </c>
      <c r="J727" s="114"/>
      <c r="K727" s="126">
        <f t="shared" ref="K727" si="431">SUM(K720:K726)</f>
        <v>66.83</v>
      </c>
    </row>
    <row r="728" spans="1:11" ht="15" x14ac:dyDescent="0.25">
      <c r="A728" s="14">
        <f>A720</f>
        <v>18</v>
      </c>
      <c r="B728" s="10" t="s">
        <v>21</v>
      </c>
      <c r="C728" s="12" t="s">
        <v>20</v>
      </c>
      <c r="D728" s="42" t="s">
        <v>236</v>
      </c>
      <c r="E728" s="80" t="s">
        <v>238</v>
      </c>
      <c r="F728" s="47">
        <v>47</v>
      </c>
      <c r="G728" s="47">
        <v>0.4</v>
      </c>
      <c r="H728" s="100">
        <v>0.3</v>
      </c>
      <c r="I728" s="111">
        <v>10.3</v>
      </c>
      <c r="J728" s="139">
        <v>847</v>
      </c>
      <c r="K728" s="132">
        <v>46.89</v>
      </c>
    </row>
    <row r="729" spans="1:11" ht="15" x14ac:dyDescent="0.25">
      <c r="A729" s="15"/>
      <c r="B729" s="11"/>
      <c r="C729" s="6"/>
      <c r="D729" s="35"/>
      <c r="E729" s="36"/>
      <c r="F729" s="36"/>
      <c r="G729" s="36"/>
      <c r="H729" s="102"/>
      <c r="I729" s="113"/>
      <c r="J729" s="113"/>
      <c r="K729" s="125"/>
    </row>
    <row r="730" spans="1:11" ht="15" x14ac:dyDescent="0.25">
      <c r="A730" s="15"/>
      <c r="B730" s="11"/>
      <c r="C730" s="6"/>
      <c r="D730" s="35"/>
      <c r="E730" s="36"/>
      <c r="F730" s="36"/>
      <c r="G730" s="36"/>
      <c r="H730" s="102"/>
      <c r="I730" s="113"/>
      <c r="J730" s="113"/>
      <c r="K730" s="125"/>
    </row>
    <row r="731" spans="1:11" ht="15" x14ac:dyDescent="0.25">
      <c r="A731" s="16"/>
      <c r="B731" s="8"/>
      <c r="C731" s="17" t="s">
        <v>35</v>
      </c>
      <c r="D731" s="9"/>
      <c r="E731" s="19">
        <f>SUM(E728:E730)</f>
        <v>0</v>
      </c>
      <c r="F731" s="19">
        <f t="shared" ref="F731:I731" si="432">SUM(F728:F730)</f>
        <v>47</v>
      </c>
      <c r="G731" s="19">
        <f t="shared" si="432"/>
        <v>0.4</v>
      </c>
      <c r="H731" s="103">
        <f t="shared" si="432"/>
        <v>0.3</v>
      </c>
      <c r="I731" s="114">
        <f t="shared" si="432"/>
        <v>10.3</v>
      </c>
      <c r="J731" s="114"/>
      <c r="K731" s="133">
        <f>SUM(K728:K730)</f>
        <v>46.89</v>
      </c>
    </row>
    <row r="732" spans="1:11" ht="15" x14ac:dyDescent="0.25">
      <c r="A732" s="14">
        <f>A720</f>
        <v>18</v>
      </c>
      <c r="B732" s="10" t="s">
        <v>22</v>
      </c>
      <c r="C732" s="7" t="s">
        <v>23</v>
      </c>
      <c r="D732" s="57" t="s">
        <v>230</v>
      </c>
      <c r="E732" s="72">
        <v>0.01</v>
      </c>
      <c r="F732" s="68">
        <v>1.4</v>
      </c>
      <c r="G732" s="68">
        <v>4.9000000000000004</v>
      </c>
      <c r="H732" s="101">
        <v>6</v>
      </c>
      <c r="I732" s="112">
        <v>76</v>
      </c>
      <c r="J732" s="140">
        <v>45</v>
      </c>
      <c r="K732" s="127">
        <v>32.880000000000003</v>
      </c>
    </row>
    <row r="733" spans="1:11" ht="15" x14ac:dyDescent="0.25">
      <c r="A733" s="15"/>
      <c r="B733" s="11"/>
      <c r="C733" s="7" t="s">
        <v>24</v>
      </c>
      <c r="D733" s="42" t="s">
        <v>231</v>
      </c>
      <c r="E733" s="54" t="s">
        <v>237</v>
      </c>
      <c r="F733" s="47">
        <v>2.5</v>
      </c>
      <c r="G733" s="47">
        <v>2.8</v>
      </c>
      <c r="H733" s="100">
        <v>16.3</v>
      </c>
      <c r="I733" s="111">
        <v>92</v>
      </c>
      <c r="J733" s="139">
        <v>204</v>
      </c>
      <c r="K733" s="127">
        <v>32.74</v>
      </c>
    </row>
    <row r="734" spans="1:11" ht="15" x14ac:dyDescent="0.25">
      <c r="A734" s="15"/>
      <c r="B734" s="11"/>
      <c r="C734" s="7" t="s">
        <v>25</v>
      </c>
      <c r="D734" s="58" t="s">
        <v>232</v>
      </c>
      <c r="E734" s="54">
        <v>1.2500000000000001E-2</v>
      </c>
      <c r="F734" s="47">
        <v>7.84</v>
      </c>
      <c r="G734" s="47">
        <v>7.2</v>
      </c>
      <c r="H734" s="100">
        <v>8.08</v>
      </c>
      <c r="I734" s="111">
        <v>126.8</v>
      </c>
      <c r="J734" s="139">
        <v>279</v>
      </c>
      <c r="K734" s="127">
        <v>48.24</v>
      </c>
    </row>
    <row r="735" spans="1:11" ht="15" x14ac:dyDescent="0.25">
      <c r="A735" s="15"/>
      <c r="B735" s="11"/>
      <c r="C735" s="7" t="s">
        <v>26</v>
      </c>
      <c r="D735" s="59" t="s">
        <v>233</v>
      </c>
      <c r="E735" s="77" t="s">
        <v>85</v>
      </c>
      <c r="F735" s="79">
        <v>4.68</v>
      </c>
      <c r="G735" s="79">
        <v>33.42</v>
      </c>
      <c r="H735" s="108">
        <v>7.58</v>
      </c>
      <c r="I735" s="118">
        <v>174.02</v>
      </c>
      <c r="J735" s="141">
        <v>128</v>
      </c>
      <c r="K735" s="127">
        <v>27.61</v>
      </c>
    </row>
    <row r="736" spans="1:11" ht="15" x14ac:dyDescent="0.25">
      <c r="A736" s="15"/>
      <c r="B736" s="11"/>
      <c r="C736" s="7" t="s">
        <v>27</v>
      </c>
      <c r="D736" s="42" t="s">
        <v>122</v>
      </c>
      <c r="E736" s="54">
        <v>5.0000000000000001E-3</v>
      </c>
      <c r="F736" s="47">
        <v>0.6</v>
      </c>
      <c r="G736" s="47">
        <v>0</v>
      </c>
      <c r="H736" s="100">
        <v>29</v>
      </c>
      <c r="I736" s="111">
        <v>111.2</v>
      </c>
      <c r="J736" s="139">
        <v>348</v>
      </c>
      <c r="K736" s="127">
        <v>10.54</v>
      </c>
    </row>
    <row r="737" spans="1:11" ht="15" x14ac:dyDescent="0.25">
      <c r="A737" s="15"/>
      <c r="B737" s="11"/>
      <c r="C737" s="7" t="s">
        <v>28</v>
      </c>
      <c r="D737" s="42" t="s">
        <v>53</v>
      </c>
      <c r="E737" s="54">
        <v>0.02</v>
      </c>
      <c r="F737" s="47">
        <v>3.3</v>
      </c>
      <c r="G737" s="47">
        <v>0.6</v>
      </c>
      <c r="H737" s="100">
        <v>16.7</v>
      </c>
      <c r="I737" s="111">
        <v>87</v>
      </c>
      <c r="J737" s="113"/>
      <c r="K737" s="127">
        <v>5.2</v>
      </c>
    </row>
    <row r="738" spans="1:11" ht="15" x14ac:dyDescent="0.25">
      <c r="A738" s="15"/>
      <c r="B738" s="11"/>
      <c r="C738" s="7" t="s">
        <v>29</v>
      </c>
      <c r="D738" s="42" t="s">
        <v>54</v>
      </c>
      <c r="E738" s="54">
        <v>2.5000000000000001E-2</v>
      </c>
      <c r="F738" s="47">
        <v>3.04</v>
      </c>
      <c r="G738" s="47">
        <v>0.32</v>
      </c>
      <c r="H738" s="100">
        <v>19.68</v>
      </c>
      <c r="I738" s="111">
        <v>94.4</v>
      </c>
      <c r="J738" s="113"/>
      <c r="K738" s="127">
        <v>4.75</v>
      </c>
    </row>
    <row r="739" spans="1:11" ht="15" x14ac:dyDescent="0.25">
      <c r="A739" s="15"/>
      <c r="B739" s="11"/>
      <c r="C739" s="6"/>
      <c r="D739" s="35"/>
      <c r="E739" s="36"/>
      <c r="F739" s="36"/>
      <c r="G739" s="36"/>
      <c r="H739" s="102"/>
      <c r="I739" s="113"/>
      <c r="J739" s="113"/>
      <c r="K739" s="125"/>
    </row>
    <row r="740" spans="1:11" ht="15" x14ac:dyDescent="0.25">
      <c r="A740" s="15"/>
      <c r="B740" s="11"/>
      <c r="C740" s="6"/>
      <c r="D740" s="35"/>
      <c r="E740" s="36"/>
      <c r="F740" s="36"/>
      <c r="G740" s="36"/>
      <c r="H740" s="102"/>
      <c r="I740" s="113"/>
      <c r="J740" s="113"/>
      <c r="K740" s="125"/>
    </row>
    <row r="741" spans="1:11" ht="15" x14ac:dyDescent="0.25">
      <c r="A741" s="16"/>
      <c r="B741" s="8"/>
      <c r="C741" s="17" t="s">
        <v>35</v>
      </c>
      <c r="D741" s="9"/>
      <c r="E741" s="19">
        <v>0</v>
      </c>
      <c r="F741" s="19">
        <f t="shared" ref="F741:I741" si="433">SUM(F732:F740)</f>
        <v>23.360000000000003</v>
      </c>
      <c r="G741" s="19">
        <f t="shared" si="433"/>
        <v>49.24</v>
      </c>
      <c r="H741" s="103">
        <f t="shared" si="433"/>
        <v>103.34</v>
      </c>
      <c r="I741" s="114">
        <f t="shared" si="433"/>
        <v>761.42000000000007</v>
      </c>
      <c r="J741" s="114"/>
      <c r="K741" s="128">
        <f>SUM(K732:K740)</f>
        <v>161.96</v>
      </c>
    </row>
    <row r="742" spans="1:11" ht="15" x14ac:dyDescent="0.25">
      <c r="A742" s="14">
        <f>A720</f>
        <v>18</v>
      </c>
      <c r="B742" s="10" t="s">
        <v>30</v>
      </c>
      <c r="C742" s="12" t="s">
        <v>31</v>
      </c>
      <c r="D742" s="59" t="s">
        <v>173</v>
      </c>
      <c r="E742" s="147">
        <v>2.5000000000000001E-2</v>
      </c>
      <c r="F742" s="98">
        <v>3</v>
      </c>
      <c r="G742" s="98">
        <v>4.72</v>
      </c>
      <c r="H742" s="105">
        <v>29.96</v>
      </c>
      <c r="I742" s="115">
        <v>156.84</v>
      </c>
      <c r="J742" s="141"/>
      <c r="K742" s="132">
        <v>12.57</v>
      </c>
    </row>
    <row r="743" spans="1:11" ht="15" x14ac:dyDescent="0.25">
      <c r="A743" s="15"/>
      <c r="B743" s="11"/>
      <c r="C743" s="12" t="s">
        <v>27</v>
      </c>
      <c r="D743" s="61" t="s">
        <v>45</v>
      </c>
      <c r="E743" s="75">
        <v>5.0000000000000001E-3</v>
      </c>
      <c r="F743" s="64">
        <v>1</v>
      </c>
      <c r="G743" s="64">
        <v>0.2</v>
      </c>
      <c r="H743" s="106">
        <v>20.2</v>
      </c>
      <c r="I743" s="116">
        <v>92</v>
      </c>
      <c r="J743" s="142">
        <v>389</v>
      </c>
      <c r="K743" s="132">
        <v>24.39</v>
      </c>
    </row>
    <row r="744" spans="1:11" ht="15" x14ac:dyDescent="0.25">
      <c r="A744" s="15"/>
      <c r="B744" s="11"/>
      <c r="C744" s="6"/>
      <c r="D744" s="35"/>
      <c r="E744" s="36"/>
      <c r="F744" s="36"/>
      <c r="G744" s="36"/>
      <c r="H744" s="102"/>
      <c r="I744" s="113"/>
      <c r="J744" s="113"/>
      <c r="K744" s="125"/>
    </row>
    <row r="745" spans="1:11" ht="15" x14ac:dyDescent="0.25">
      <c r="A745" s="15"/>
      <c r="B745" s="11"/>
      <c r="C745" s="6"/>
      <c r="D745" s="35"/>
      <c r="E745" s="36"/>
      <c r="F745" s="36"/>
      <c r="G745" s="36"/>
      <c r="H745" s="102"/>
      <c r="I745" s="113"/>
      <c r="J745" s="113"/>
      <c r="K745" s="125"/>
    </row>
    <row r="746" spans="1:11" ht="15" x14ac:dyDescent="0.25">
      <c r="A746" s="16"/>
      <c r="B746" s="8"/>
      <c r="C746" s="17" t="s">
        <v>35</v>
      </c>
      <c r="D746" s="9"/>
      <c r="E746" s="19">
        <f>SUM(E742:E745)</f>
        <v>3.0000000000000002E-2</v>
      </c>
      <c r="F746" s="19">
        <f t="shared" ref="F746:I746" si="434">SUM(F742:F745)</f>
        <v>4</v>
      </c>
      <c r="G746" s="19">
        <f t="shared" si="434"/>
        <v>4.92</v>
      </c>
      <c r="H746" s="103">
        <f t="shared" si="434"/>
        <v>50.16</v>
      </c>
      <c r="I746" s="114">
        <f t="shared" si="434"/>
        <v>248.84</v>
      </c>
      <c r="J746" s="114"/>
      <c r="K746" s="133">
        <f>SUM(K742:K745)</f>
        <v>36.96</v>
      </c>
    </row>
    <row r="747" spans="1:11" ht="15" x14ac:dyDescent="0.25">
      <c r="A747" s="14">
        <f>A720</f>
        <v>18</v>
      </c>
      <c r="B747" s="10" t="s">
        <v>32</v>
      </c>
      <c r="C747" s="7" t="s">
        <v>17</v>
      </c>
      <c r="D747" s="35"/>
      <c r="E747" s="36"/>
      <c r="F747" s="36"/>
      <c r="G747" s="36"/>
      <c r="H747" s="102"/>
      <c r="I747" s="113"/>
      <c r="J747" s="113"/>
      <c r="K747" s="125"/>
    </row>
    <row r="748" spans="1:11" ht="15" x14ac:dyDescent="0.25">
      <c r="A748" s="15"/>
      <c r="B748" s="11"/>
      <c r="C748" s="7" t="s">
        <v>26</v>
      </c>
      <c r="D748" s="35"/>
      <c r="E748" s="36"/>
      <c r="F748" s="36"/>
      <c r="G748" s="36"/>
      <c r="H748" s="102"/>
      <c r="I748" s="113"/>
      <c r="J748" s="113"/>
      <c r="K748" s="125"/>
    </row>
    <row r="749" spans="1:11" ht="15" x14ac:dyDescent="0.25">
      <c r="A749" s="15"/>
      <c r="B749" s="11"/>
      <c r="C749" s="7" t="s">
        <v>27</v>
      </c>
      <c r="D749" s="35"/>
      <c r="E749" s="36"/>
      <c r="F749" s="36"/>
      <c r="G749" s="36"/>
      <c r="H749" s="102"/>
      <c r="I749" s="113"/>
      <c r="J749" s="113"/>
      <c r="K749" s="125"/>
    </row>
    <row r="750" spans="1:11" ht="15" x14ac:dyDescent="0.25">
      <c r="A750" s="15"/>
      <c r="B750" s="11"/>
      <c r="C750" s="7" t="s">
        <v>19</v>
      </c>
      <c r="D750" s="35"/>
      <c r="E750" s="36"/>
      <c r="F750" s="36"/>
      <c r="G750" s="36"/>
      <c r="H750" s="102"/>
      <c r="I750" s="113"/>
      <c r="J750" s="113"/>
      <c r="K750" s="125"/>
    </row>
    <row r="751" spans="1:11" ht="15" x14ac:dyDescent="0.25">
      <c r="A751" s="15"/>
      <c r="B751" s="11"/>
      <c r="C751" s="6"/>
      <c r="D751" s="35"/>
      <c r="E751" s="36"/>
      <c r="F751" s="36"/>
      <c r="G751" s="36"/>
      <c r="H751" s="102"/>
      <c r="I751" s="113"/>
      <c r="J751" s="113"/>
      <c r="K751" s="125"/>
    </row>
    <row r="752" spans="1:11" ht="15" x14ac:dyDescent="0.25">
      <c r="A752" s="15"/>
      <c r="B752" s="11"/>
      <c r="C752" s="6"/>
      <c r="D752" s="35"/>
      <c r="E752" s="36"/>
      <c r="F752" s="36"/>
      <c r="G752" s="36"/>
      <c r="H752" s="102"/>
      <c r="I752" s="113"/>
      <c r="J752" s="113"/>
      <c r="K752" s="125"/>
    </row>
    <row r="753" spans="1:11" ht="15" x14ac:dyDescent="0.25">
      <c r="A753" s="16"/>
      <c r="B753" s="8"/>
      <c r="C753" s="17" t="s">
        <v>35</v>
      </c>
      <c r="D753" s="9"/>
      <c r="E753" s="19">
        <f>SUM(E747:E752)</f>
        <v>0</v>
      </c>
      <c r="F753" s="19">
        <f t="shared" ref="F753:I753" si="435">SUM(F747:F752)</f>
        <v>0</v>
      </c>
      <c r="G753" s="19">
        <f t="shared" si="435"/>
        <v>0</v>
      </c>
      <c r="H753" s="103">
        <f t="shared" si="435"/>
        <v>0</v>
      </c>
      <c r="I753" s="114">
        <f t="shared" si="435"/>
        <v>0</v>
      </c>
      <c r="J753" s="114"/>
      <c r="K753" s="126">
        <f t="shared" ref="K753" ca="1" si="436">SUM(K747:K755)</f>
        <v>0</v>
      </c>
    </row>
    <row r="754" spans="1:11" ht="15" x14ac:dyDescent="0.25">
      <c r="A754" s="14">
        <f>A720</f>
        <v>18</v>
      </c>
      <c r="B754" s="10" t="s">
        <v>33</v>
      </c>
      <c r="C754" s="12" t="s">
        <v>34</v>
      </c>
      <c r="D754" s="35"/>
      <c r="E754" s="36"/>
      <c r="F754" s="36"/>
      <c r="G754" s="36"/>
      <c r="H754" s="102"/>
      <c r="I754" s="113"/>
      <c r="J754" s="113"/>
      <c r="K754" s="125"/>
    </row>
    <row r="755" spans="1:11" ht="15" x14ac:dyDescent="0.25">
      <c r="A755" s="15"/>
      <c r="B755" s="11"/>
      <c r="C755" s="12" t="s">
        <v>31</v>
      </c>
      <c r="D755" s="35"/>
      <c r="E755" s="36"/>
      <c r="F755" s="36"/>
      <c r="G755" s="36"/>
      <c r="H755" s="102"/>
      <c r="I755" s="113"/>
      <c r="J755" s="113"/>
      <c r="K755" s="125"/>
    </row>
    <row r="756" spans="1:11" ht="15" x14ac:dyDescent="0.25">
      <c r="A756" s="15"/>
      <c r="B756" s="11"/>
      <c r="C756" s="12" t="s">
        <v>27</v>
      </c>
      <c r="D756" s="35"/>
      <c r="E756" s="36"/>
      <c r="F756" s="36"/>
      <c r="G756" s="36"/>
      <c r="H756" s="102"/>
      <c r="I756" s="113"/>
      <c r="J756" s="113"/>
      <c r="K756" s="125"/>
    </row>
    <row r="757" spans="1:11" ht="15" x14ac:dyDescent="0.25">
      <c r="A757" s="15"/>
      <c r="B757" s="11"/>
      <c r="C757" s="12" t="s">
        <v>20</v>
      </c>
      <c r="D757" s="35"/>
      <c r="E757" s="36"/>
      <c r="F757" s="36"/>
      <c r="G757" s="36"/>
      <c r="H757" s="102"/>
      <c r="I757" s="113"/>
      <c r="J757" s="113"/>
      <c r="K757" s="125"/>
    </row>
    <row r="758" spans="1:11" ht="15" x14ac:dyDescent="0.25">
      <c r="A758" s="15"/>
      <c r="B758" s="11"/>
      <c r="C758" s="6"/>
      <c r="D758" s="35"/>
      <c r="E758" s="36"/>
      <c r="F758" s="36"/>
      <c r="G758" s="36"/>
      <c r="H758" s="102"/>
      <c r="I758" s="113"/>
      <c r="J758" s="113"/>
      <c r="K758" s="125"/>
    </row>
    <row r="759" spans="1:11" ht="15" x14ac:dyDescent="0.25">
      <c r="A759" s="15"/>
      <c r="B759" s="11"/>
      <c r="C759" s="6"/>
      <c r="D759" s="35"/>
      <c r="E759" s="36"/>
      <c r="F759" s="36"/>
      <c r="G759" s="36"/>
      <c r="H759" s="102"/>
      <c r="I759" s="113"/>
      <c r="J759" s="113"/>
      <c r="K759" s="125"/>
    </row>
    <row r="760" spans="1:11" ht="15" x14ac:dyDescent="0.25">
      <c r="A760" s="16"/>
      <c r="B760" s="8"/>
      <c r="C760" s="18" t="s">
        <v>35</v>
      </c>
      <c r="D760" s="9"/>
      <c r="E760" s="19">
        <f>SUM(E754:E759)</f>
        <v>0</v>
      </c>
      <c r="F760" s="19">
        <f t="shared" ref="F760:I760" si="437">SUM(F754:F759)</f>
        <v>0</v>
      </c>
      <c r="G760" s="19">
        <f t="shared" si="437"/>
        <v>0</v>
      </c>
      <c r="H760" s="103">
        <f t="shared" si="437"/>
        <v>0</v>
      </c>
      <c r="I760" s="114">
        <f t="shared" si="437"/>
        <v>0</v>
      </c>
      <c r="J760" s="114"/>
      <c r="K760" s="126">
        <f ca="1">SUM(K754:K1014)</f>
        <v>0</v>
      </c>
    </row>
    <row r="761" spans="1:11" ht="15.75" thickBot="1" x14ac:dyDescent="0.25">
      <c r="A761" s="24">
        <f>A720</f>
        <v>18</v>
      </c>
      <c r="B761" s="87" t="s">
        <v>4</v>
      </c>
      <c r="C761" s="88"/>
      <c r="D761" s="25"/>
      <c r="E761" s="26">
        <f>E727+E731+E741+E746+E753+E760</f>
        <v>3.0000000000000002E-2</v>
      </c>
      <c r="F761" s="26">
        <f t="shared" ref="F761:I761" si="438">F727+F731+F741+F746+F753+F760</f>
        <v>95.78</v>
      </c>
      <c r="G761" s="26">
        <f t="shared" si="438"/>
        <v>83.910000000000011</v>
      </c>
      <c r="H761" s="107">
        <f t="shared" si="438"/>
        <v>205.65</v>
      </c>
      <c r="I761" s="117">
        <f t="shared" si="438"/>
        <v>1606.75</v>
      </c>
      <c r="J761" s="117"/>
      <c r="K761" s="158">
        <f>K746+K741+K731+K727</f>
        <v>312.64</v>
      </c>
    </row>
    <row r="762" spans="1:11" ht="15" x14ac:dyDescent="0.25">
      <c r="A762" s="20">
        <v>19</v>
      </c>
      <c r="B762" s="21" t="s">
        <v>16</v>
      </c>
      <c r="C762" s="5" t="s">
        <v>193</v>
      </c>
      <c r="D762" s="42" t="s">
        <v>247</v>
      </c>
      <c r="E762" s="53">
        <v>1.2500000000000001E-2</v>
      </c>
      <c r="F762" s="47">
        <v>1.76</v>
      </c>
      <c r="G762" s="47">
        <v>0.32</v>
      </c>
      <c r="H762" s="100">
        <v>6.08</v>
      </c>
      <c r="I762" s="111">
        <v>38.4</v>
      </c>
      <c r="J762" s="143">
        <v>71</v>
      </c>
      <c r="K762" s="162">
        <v>72.349999999999994</v>
      </c>
    </row>
    <row r="763" spans="1:11" ht="15" x14ac:dyDescent="0.25">
      <c r="A763" s="15"/>
      <c r="B763" s="11"/>
      <c r="C763" s="84" t="s">
        <v>197</v>
      </c>
      <c r="D763" s="42" t="s">
        <v>248</v>
      </c>
      <c r="E763" s="146">
        <v>3.8461538461538464E-3</v>
      </c>
      <c r="F763" s="47">
        <v>16.18</v>
      </c>
      <c r="G763" s="47">
        <v>25.67</v>
      </c>
      <c r="H763" s="100">
        <v>12.12</v>
      </c>
      <c r="I763" s="111">
        <v>330.38</v>
      </c>
      <c r="J763" s="143" t="s">
        <v>249</v>
      </c>
      <c r="K763" s="127">
        <v>94.07</v>
      </c>
    </row>
    <row r="764" spans="1:11" ht="15" x14ac:dyDescent="0.25">
      <c r="A764" s="15"/>
      <c r="B764" s="11"/>
      <c r="C764" s="7"/>
      <c r="D764" s="42"/>
      <c r="E764" s="54"/>
      <c r="F764" s="47"/>
      <c r="G764" s="47"/>
      <c r="H764" s="100"/>
      <c r="I764" s="111"/>
      <c r="J764" s="139"/>
      <c r="K764" s="122"/>
    </row>
    <row r="765" spans="1:11" ht="15" x14ac:dyDescent="0.25">
      <c r="A765" s="15"/>
      <c r="B765" s="11"/>
      <c r="C765" s="7" t="s">
        <v>19</v>
      </c>
      <c r="D765" s="42" t="s">
        <v>78</v>
      </c>
      <c r="E765" s="54">
        <v>0.02</v>
      </c>
      <c r="F765" s="47">
        <v>3.3</v>
      </c>
      <c r="G765" s="47">
        <v>0.6</v>
      </c>
      <c r="H765" s="100">
        <v>16.7</v>
      </c>
      <c r="I765" s="111">
        <v>87</v>
      </c>
      <c r="J765" s="139"/>
      <c r="K765" s="127">
        <v>5.2</v>
      </c>
    </row>
    <row r="766" spans="1:11" ht="15" x14ac:dyDescent="0.25">
      <c r="A766" s="15"/>
      <c r="B766" s="11"/>
      <c r="C766" s="7" t="s">
        <v>198</v>
      </c>
      <c r="D766" s="42" t="s">
        <v>95</v>
      </c>
      <c r="E766" s="54">
        <v>5.0000000000000001E-3</v>
      </c>
      <c r="F766" s="47">
        <v>0.01</v>
      </c>
      <c r="G766" s="47">
        <v>0</v>
      </c>
      <c r="H766" s="100">
        <v>1.99</v>
      </c>
      <c r="I766" s="111">
        <v>8</v>
      </c>
      <c r="J766" s="139">
        <v>376</v>
      </c>
      <c r="K766" s="127">
        <v>1.96</v>
      </c>
    </row>
    <row r="767" spans="1:11" ht="15" x14ac:dyDescent="0.25">
      <c r="A767" s="15"/>
      <c r="B767" s="11"/>
      <c r="C767" s="6"/>
      <c r="D767" s="35"/>
      <c r="E767" s="97"/>
      <c r="F767" s="97"/>
      <c r="G767" s="97"/>
      <c r="H767" s="144"/>
      <c r="I767" s="145"/>
      <c r="J767" s="113"/>
      <c r="K767" s="125"/>
    </row>
    <row r="768" spans="1:11" ht="15" x14ac:dyDescent="0.25">
      <c r="A768" s="15"/>
      <c r="B768" s="11"/>
      <c r="C768" s="6"/>
      <c r="D768" s="35"/>
      <c r="E768" s="36"/>
      <c r="F768" s="36"/>
      <c r="G768" s="36"/>
      <c r="H768" s="102"/>
      <c r="I768" s="113"/>
      <c r="J768" s="113"/>
      <c r="K768" s="125"/>
    </row>
    <row r="769" spans="1:11" ht="15" x14ac:dyDescent="0.25">
      <c r="A769" s="16"/>
      <c r="B769" s="8"/>
      <c r="C769" s="17" t="s">
        <v>35</v>
      </c>
      <c r="D769" s="9"/>
      <c r="E769" s="19">
        <v>0</v>
      </c>
      <c r="F769" s="19">
        <f t="shared" ref="F769:I769" si="439">SUM(F762:F768)</f>
        <v>21.250000000000004</v>
      </c>
      <c r="G769" s="19">
        <f t="shared" si="439"/>
        <v>26.590000000000003</v>
      </c>
      <c r="H769" s="103">
        <f t="shared" si="439"/>
        <v>36.89</v>
      </c>
      <c r="I769" s="114">
        <f t="shared" si="439"/>
        <v>463.78</v>
      </c>
      <c r="J769" s="114"/>
      <c r="K769" s="126">
        <f t="shared" ref="K769" si="440">SUM(K762:K768)</f>
        <v>173.57999999999998</v>
      </c>
    </row>
    <row r="770" spans="1:11" ht="15" x14ac:dyDescent="0.25">
      <c r="A770" s="14">
        <f>A762</f>
        <v>19</v>
      </c>
      <c r="B770" s="10" t="s">
        <v>21</v>
      </c>
      <c r="C770" s="82" t="s">
        <v>45</v>
      </c>
      <c r="D770" s="83" t="s">
        <v>72</v>
      </c>
      <c r="E770" s="80" t="s">
        <v>85</v>
      </c>
      <c r="F770" s="64">
        <v>1</v>
      </c>
      <c r="G770" s="64">
        <v>0.2</v>
      </c>
      <c r="H770" s="106">
        <v>20.2</v>
      </c>
      <c r="I770" s="116">
        <v>92</v>
      </c>
      <c r="J770" s="113">
        <v>389</v>
      </c>
      <c r="K770" s="127">
        <v>31</v>
      </c>
    </row>
    <row r="771" spans="1:11" ht="15" x14ac:dyDescent="0.25">
      <c r="A771" s="15"/>
      <c r="B771" s="11"/>
      <c r="C771" s="6"/>
      <c r="D771" s="35"/>
      <c r="E771" s="36"/>
      <c r="F771" s="36"/>
      <c r="G771" s="36"/>
      <c r="H771" s="102"/>
      <c r="I771" s="113"/>
      <c r="J771" s="113"/>
      <c r="K771" s="125"/>
    </row>
    <row r="772" spans="1:11" ht="15" x14ac:dyDescent="0.25">
      <c r="A772" s="15"/>
      <c r="B772" s="11"/>
      <c r="C772" s="6"/>
      <c r="D772" s="35"/>
      <c r="E772" s="36"/>
      <c r="F772" s="36"/>
      <c r="G772" s="36"/>
      <c r="H772" s="102"/>
      <c r="I772" s="113"/>
      <c r="J772" s="113"/>
      <c r="K772" s="125"/>
    </row>
    <row r="773" spans="1:11" ht="15" x14ac:dyDescent="0.25">
      <c r="A773" s="16"/>
      <c r="B773" s="8"/>
      <c r="C773" s="17" t="s">
        <v>35</v>
      </c>
      <c r="D773" s="9"/>
      <c r="E773" s="19">
        <f>SUM(E770:E772)</f>
        <v>0</v>
      </c>
      <c r="F773" s="19">
        <f t="shared" ref="F773:I773" si="441">SUM(F770:F772)</f>
        <v>1</v>
      </c>
      <c r="G773" s="19">
        <f t="shared" si="441"/>
        <v>0.2</v>
      </c>
      <c r="H773" s="103">
        <f t="shared" si="441"/>
        <v>20.2</v>
      </c>
      <c r="I773" s="114">
        <f t="shared" si="441"/>
        <v>92</v>
      </c>
      <c r="J773" s="114"/>
      <c r="K773" s="128">
        <f>SUM(K770:K772)</f>
        <v>31</v>
      </c>
    </row>
    <row r="774" spans="1:11" ht="30" x14ac:dyDescent="0.25">
      <c r="A774" s="14">
        <f>A762</f>
        <v>19</v>
      </c>
      <c r="B774" s="10" t="s">
        <v>22</v>
      </c>
      <c r="C774" s="7" t="s">
        <v>23</v>
      </c>
      <c r="D774" s="57" t="s">
        <v>240</v>
      </c>
      <c r="E774" s="72">
        <v>1.2500000000000001E-2</v>
      </c>
      <c r="F774" s="68">
        <v>2.14</v>
      </c>
      <c r="G774" s="68">
        <v>3.22</v>
      </c>
      <c r="H774" s="101">
        <v>4.1100000000000003</v>
      </c>
      <c r="I774" s="112">
        <v>58.95</v>
      </c>
      <c r="J774" s="140">
        <v>18</v>
      </c>
      <c r="K774" s="132">
        <v>19.690000000000001</v>
      </c>
    </row>
    <row r="775" spans="1:11" ht="15" x14ac:dyDescent="0.25">
      <c r="A775" s="15"/>
      <c r="B775" s="11"/>
      <c r="C775" s="7" t="s">
        <v>24</v>
      </c>
      <c r="D775" s="42" t="s">
        <v>241</v>
      </c>
      <c r="E775" s="54" t="s">
        <v>244</v>
      </c>
      <c r="F775" s="47">
        <v>8.25</v>
      </c>
      <c r="G775" s="47">
        <v>5.5</v>
      </c>
      <c r="H775" s="100">
        <v>16.25</v>
      </c>
      <c r="I775" s="111">
        <v>144</v>
      </c>
      <c r="J775" s="139">
        <v>209</v>
      </c>
      <c r="K775" s="132">
        <v>48.52</v>
      </c>
    </row>
    <row r="776" spans="1:11" ht="15" x14ac:dyDescent="0.25">
      <c r="A776" s="15"/>
      <c r="B776" s="11"/>
      <c r="C776" s="7" t="s">
        <v>25</v>
      </c>
      <c r="D776" s="58" t="s">
        <v>242</v>
      </c>
      <c r="E776" s="54">
        <v>1.2500000000000001E-2</v>
      </c>
      <c r="F776" s="47">
        <v>10.5</v>
      </c>
      <c r="G776" s="47">
        <v>8.5</v>
      </c>
      <c r="H776" s="100">
        <v>8</v>
      </c>
      <c r="I776" s="111">
        <v>148.19999999999999</v>
      </c>
      <c r="J776" s="139">
        <v>280</v>
      </c>
      <c r="K776" s="132">
        <v>37.56</v>
      </c>
    </row>
    <row r="777" spans="1:11" ht="15" x14ac:dyDescent="0.25">
      <c r="A777" s="15"/>
      <c r="B777" s="11"/>
      <c r="C777" s="7" t="s">
        <v>26</v>
      </c>
      <c r="D777" s="59" t="s">
        <v>243</v>
      </c>
      <c r="E777" s="77" t="s">
        <v>57</v>
      </c>
      <c r="F777" s="79">
        <v>4.45</v>
      </c>
      <c r="G777" s="79">
        <v>4.33</v>
      </c>
      <c r="H777" s="108">
        <v>31.68</v>
      </c>
      <c r="I777" s="118">
        <v>183.6</v>
      </c>
      <c r="J777" s="141">
        <v>171</v>
      </c>
      <c r="K777" s="132">
        <v>10.15</v>
      </c>
    </row>
    <row r="778" spans="1:11" ht="15" x14ac:dyDescent="0.25">
      <c r="A778" s="15"/>
      <c r="B778" s="11"/>
      <c r="C778" s="7" t="s">
        <v>27</v>
      </c>
      <c r="D778" s="42" t="s">
        <v>81</v>
      </c>
      <c r="E778" s="54">
        <v>5.0000000000000001E-3</v>
      </c>
      <c r="F778" s="47">
        <v>0</v>
      </c>
      <c r="G778" s="47">
        <v>0.1</v>
      </c>
      <c r="H778" s="100">
        <v>16.7</v>
      </c>
      <c r="I778" s="111">
        <v>69.66</v>
      </c>
      <c r="J778" s="139">
        <v>123</v>
      </c>
      <c r="K778" s="132">
        <v>8.51</v>
      </c>
    </row>
    <row r="779" spans="1:11" ht="15" x14ac:dyDescent="0.25">
      <c r="A779" s="15"/>
      <c r="B779" s="11"/>
      <c r="C779" s="7" t="s">
        <v>28</v>
      </c>
      <c r="D779" s="42" t="s">
        <v>53</v>
      </c>
      <c r="E779" s="54">
        <v>0.02</v>
      </c>
      <c r="F779" s="47">
        <v>3.3</v>
      </c>
      <c r="G779" s="47">
        <v>0.6</v>
      </c>
      <c r="H779" s="100">
        <v>16.7</v>
      </c>
      <c r="I779" s="111">
        <v>87</v>
      </c>
      <c r="J779" s="113"/>
      <c r="K779" s="127">
        <v>5.2</v>
      </c>
    </row>
    <row r="780" spans="1:11" ht="15" x14ac:dyDescent="0.25">
      <c r="A780" s="15"/>
      <c r="B780" s="11"/>
      <c r="C780" s="7" t="s">
        <v>29</v>
      </c>
      <c r="D780" s="42" t="s">
        <v>54</v>
      </c>
      <c r="E780" s="54">
        <v>2.5000000000000001E-2</v>
      </c>
      <c r="F780" s="47">
        <v>3.04</v>
      </c>
      <c r="G780" s="47">
        <v>0.32</v>
      </c>
      <c r="H780" s="100">
        <v>19.68</v>
      </c>
      <c r="I780" s="111">
        <v>94.4</v>
      </c>
      <c r="J780" s="113"/>
      <c r="K780" s="132">
        <v>4.75</v>
      </c>
    </row>
    <row r="781" spans="1:11" ht="15" x14ac:dyDescent="0.25">
      <c r="A781" s="15"/>
      <c r="B781" s="11"/>
      <c r="C781" s="6"/>
      <c r="D781" s="35"/>
      <c r="E781" s="36"/>
      <c r="F781" s="36"/>
      <c r="G781" s="36"/>
      <c r="H781" s="102"/>
      <c r="I781" s="113"/>
      <c r="J781" s="113"/>
      <c r="K781" s="125"/>
    </row>
    <row r="782" spans="1:11" ht="15" x14ac:dyDescent="0.25">
      <c r="A782" s="15"/>
      <c r="B782" s="11"/>
      <c r="C782" s="6"/>
      <c r="D782" s="35"/>
      <c r="E782" s="36"/>
      <c r="F782" s="36"/>
      <c r="G782" s="36"/>
      <c r="H782" s="102"/>
      <c r="I782" s="113"/>
      <c r="J782" s="113"/>
      <c r="K782" s="125"/>
    </row>
    <row r="783" spans="1:11" ht="15" x14ac:dyDescent="0.25">
      <c r="A783" s="16"/>
      <c r="B783" s="8"/>
      <c r="C783" s="17" t="s">
        <v>35</v>
      </c>
      <c r="D783" s="9"/>
      <c r="E783" s="19">
        <v>0</v>
      </c>
      <c r="F783" s="19">
        <f t="shared" ref="F783:I783" si="442">SUM(F774:F782)</f>
        <v>31.68</v>
      </c>
      <c r="G783" s="19">
        <f t="shared" si="442"/>
        <v>22.57</v>
      </c>
      <c r="H783" s="103">
        <f t="shared" si="442"/>
        <v>113.12</v>
      </c>
      <c r="I783" s="114">
        <f t="shared" si="442"/>
        <v>785.81</v>
      </c>
      <c r="J783" s="114"/>
      <c r="K783" s="133">
        <f>SUM(K774:K782)</f>
        <v>134.38000000000002</v>
      </c>
    </row>
    <row r="784" spans="1:11" ht="15" x14ac:dyDescent="0.25">
      <c r="A784" s="14">
        <f>A762</f>
        <v>19</v>
      </c>
      <c r="B784" s="10" t="s">
        <v>30</v>
      </c>
      <c r="C784" s="12" t="s">
        <v>31</v>
      </c>
      <c r="D784" s="59" t="s">
        <v>245</v>
      </c>
      <c r="E784" s="147">
        <v>0.02</v>
      </c>
      <c r="F784" s="98">
        <v>3.25</v>
      </c>
      <c r="G784" s="98">
        <v>8.8000000000000007</v>
      </c>
      <c r="H784" s="105">
        <v>20.5</v>
      </c>
      <c r="I784" s="115">
        <v>164.5</v>
      </c>
      <c r="J784" s="141">
        <v>508</v>
      </c>
      <c r="K784" s="132">
        <v>30.14</v>
      </c>
    </row>
    <row r="785" spans="1:11" ht="15" x14ac:dyDescent="0.25">
      <c r="A785" s="15"/>
      <c r="B785" s="11"/>
      <c r="C785" s="12" t="s">
        <v>27</v>
      </c>
      <c r="D785" s="61" t="s">
        <v>246</v>
      </c>
      <c r="E785" s="75">
        <v>5.0000000000000001E-3</v>
      </c>
      <c r="F785" s="64">
        <v>5.8</v>
      </c>
      <c r="G785" s="64">
        <v>6.4</v>
      </c>
      <c r="H785" s="106">
        <v>9.4</v>
      </c>
      <c r="I785" s="116">
        <v>120</v>
      </c>
      <c r="J785" s="142">
        <v>965</v>
      </c>
      <c r="K785" s="132">
        <v>22.31</v>
      </c>
    </row>
    <row r="786" spans="1:11" ht="15" x14ac:dyDescent="0.25">
      <c r="A786" s="15"/>
      <c r="B786" s="11"/>
      <c r="C786" s="6"/>
      <c r="D786" s="35"/>
      <c r="E786" s="36"/>
      <c r="F786" s="36"/>
      <c r="G786" s="36"/>
      <c r="H786" s="102"/>
      <c r="I786" s="113"/>
      <c r="J786" s="113"/>
      <c r="K786" s="125"/>
    </row>
    <row r="787" spans="1:11" ht="15" x14ac:dyDescent="0.25">
      <c r="A787" s="15"/>
      <c r="B787" s="11"/>
      <c r="C787" s="6"/>
      <c r="D787" s="35"/>
      <c r="E787" s="36"/>
      <c r="F787" s="36"/>
      <c r="G787" s="36"/>
      <c r="H787" s="102"/>
      <c r="I787" s="113"/>
      <c r="J787" s="113"/>
      <c r="K787" s="125"/>
    </row>
    <row r="788" spans="1:11" ht="15" x14ac:dyDescent="0.25">
      <c r="A788" s="16"/>
      <c r="B788" s="8"/>
      <c r="C788" s="17" t="s">
        <v>35</v>
      </c>
      <c r="D788" s="9"/>
      <c r="E788" s="19">
        <v>0</v>
      </c>
      <c r="F788" s="19">
        <f t="shared" ref="F788:I788" si="443">SUM(F784:F787)</f>
        <v>9.0500000000000007</v>
      </c>
      <c r="G788" s="19">
        <f t="shared" si="443"/>
        <v>15.200000000000001</v>
      </c>
      <c r="H788" s="103">
        <f t="shared" si="443"/>
        <v>29.9</v>
      </c>
      <c r="I788" s="114">
        <f t="shared" si="443"/>
        <v>284.5</v>
      </c>
      <c r="J788" s="114"/>
      <c r="K788" s="133">
        <f>SUM(K784:K787)</f>
        <v>52.45</v>
      </c>
    </row>
    <row r="789" spans="1:11" ht="15" x14ac:dyDescent="0.25">
      <c r="A789" s="14">
        <f>A762</f>
        <v>19</v>
      </c>
      <c r="B789" s="10" t="s">
        <v>32</v>
      </c>
      <c r="C789" s="7" t="s">
        <v>17</v>
      </c>
      <c r="D789" s="35"/>
      <c r="E789" s="36"/>
      <c r="F789" s="36"/>
      <c r="G789" s="36"/>
      <c r="H789" s="102"/>
      <c r="I789" s="113"/>
      <c r="J789" s="113"/>
      <c r="K789" s="125"/>
    </row>
    <row r="790" spans="1:11" ht="15" x14ac:dyDescent="0.25">
      <c r="A790" s="15"/>
      <c r="B790" s="11"/>
      <c r="C790" s="7" t="s">
        <v>26</v>
      </c>
      <c r="D790" s="35"/>
      <c r="E790" s="36"/>
      <c r="F790" s="36"/>
      <c r="G790" s="36"/>
      <c r="H790" s="102"/>
      <c r="I790" s="113"/>
      <c r="J790" s="113"/>
      <c r="K790" s="125"/>
    </row>
    <row r="791" spans="1:11" ht="15" x14ac:dyDescent="0.25">
      <c r="A791" s="15"/>
      <c r="B791" s="11"/>
      <c r="C791" s="7" t="s">
        <v>27</v>
      </c>
      <c r="D791" s="35"/>
      <c r="E791" s="36"/>
      <c r="F791" s="36"/>
      <c r="G791" s="36"/>
      <c r="H791" s="102"/>
      <c r="I791" s="113"/>
      <c r="J791" s="113"/>
      <c r="K791" s="125"/>
    </row>
    <row r="792" spans="1:11" ht="15" x14ac:dyDescent="0.25">
      <c r="A792" s="15"/>
      <c r="B792" s="11"/>
      <c r="C792" s="7" t="s">
        <v>19</v>
      </c>
      <c r="D792" s="35"/>
      <c r="E792" s="36"/>
      <c r="F792" s="36"/>
      <c r="G792" s="36"/>
      <c r="H792" s="102"/>
      <c r="I792" s="113"/>
      <c r="J792" s="113"/>
      <c r="K792" s="125"/>
    </row>
    <row r="793" spans="1:11" ht="15" x14ac:dyDescent="0.25">
      <c r="A793" s="15"/>
      <c r="B793" s="11"/>
      <c r="C793" s="6"/>
      <c r="D793" s="35"/>
      <c r="E793" s="36"/>
      <c r="F793" s="36"/>
      <c r="G793" s="36"/>
      <c r="H793" s="102"/>
      <c r="I793" s="113"/>
      <c r="J793" s="113"/>
      <c r="K793" s="125"/>
    </row>
    <row r="794" spans="1:11" ht="15" x14ac:dyDescent="0.25">
      <c r="A794" s="15"/>
      <c r="B794" s="11"/>
      <c r="C794" s="6"/>
      <c r="D794" s="35"/>
      <c r="E794" s="36"/>
      <c r="F794" s="36"/>
      <c r="G794" s="36"/>
      <c r="H794" s="102"/>
      <c r="I794" s="113"/>
      <c r="J794" s="113"/>
      <c r="K794" s="125"/>
    </row>
    <row r="795" spans="1:11" ht="15" x14ac:dyDescent="0.25">
      <c r="A795" s="16"/>
      <c r="B795" s="8"/>
      <c r="C795" s="17" t="s">
        <v>35</v>
      </c>
      <c r="D795" s="9"/>
      <c r="E795" s="19">
        <f>SUM(E789:E794)</f>
        <v>0</v>
      </c>
      <c r="F795" s="19">
        <f t="shared" ref="F795:I795" si="444">SUM(F789:F794)</f>
        <v>0</v>
      </c>
      <c r="G795" s="19">
        <f t="shared" si="444"/>
        <v>0</v>
      </c>
      <c r="H795" s="103">
        <f t="shared" si="444"/>
        <v>0</v>
      </c>
      <c r="I795" s="114">
        <f t="shared" si="444"/>
        <v>0</v>
      </c>
      <c r="J795" s="114"/>
      <c r="K795" s="126">
        <f t="shared" ref="K795" ca="1" si="445">SUM(K789:K797)</f>
        <v>0</v>
      </c>
    </row>
    <row r="796" spans="1:11" ht="15" x14ac:dyDescent="0.25">
      <c r="A796" s="14">
        <f>A762</f>
        <v>19</v>
      </c>
      <c r="B796" s="10" t="s">
        <v>33</v>
      </c>
      <c r="C796" s="12" t="s">
        <v>34</v>
      </c>
      <c r="D796" s="35"/>
      <c r="E796" s="36"/>
      <c r="F796" s="36"/>
      <c r="G796" s="36"/>
      <c r="H796" s="102"/>
      <c r="I796" s="113"/>
      <c r="J796" s="113"/>
      <c r="K796" s="125"/>
    </row>
    <row r="797" spans="1:11" ht="15" x14ac:dyDescent="0.25">
      <c r="A797" s="15"/>
      <c r="B797" s="11"/>
      <c r="C797" s="12" t="s">
        <v>31</v>
      </c>
      <c r="D797" s="35"/>
      <c r="E797" s="36"/>
      <c r="F797" s="36"/>
      <c r="G797" s="36"/>
      <c r="H797" s="102"/>
      <c r="I797" s="113"/>
      <c r="J797" s="113"/>
      <c r="K797" s="125"/>
    </row>
    <row r="798" spans="1:11" ht="15" x14ac:dyDescent="0.25">
      <c r="A798" s="15"/>
      <c r="B798" s="11"/>
      <c r="C798" s="12" t="s">
        <v>27</v>
      </c>
      <c r="D798" s="35"/>
      <c r="E798" s="36"/>
      <c r="F798" s="36"/>
      <c r="G798" s="36"/>
      <c r="H798" s="102"/>
      <c r="I798" s="113"/>
      <c r="J798" s="113"/>
      <c r="K798" s="125"/>
    </row>
    <row r="799" spans="1:11" ht="15" x14ac:dyDescent="0.25">
      <c r="A799" s="15"/>
      <c r="B799" s="11"/>
      <c r="C799" s="12" t="s">
        <v>20</v>
      </c>
      <c r="D799" s="35"/>
      <c r="E799" s="36"/>
      <c r="F799" s="36"/>
      <c r="G799" s="36"/>
      <c r="H799" s="102"/>
      <c r="I799" s="113"/>
      <c r="J799" s="113"/>
      <c r="K799" s="125"/>
    </row>
    <row r="800" spans="1:11" ht="15" x14ac:dyDescent="0.25">
      <c r="A800" s="15"/>
      <c r="B800" s="11"/>
      <c r="C800" s="6"/>
      <c r="D800" s="35"/>
      <c r="E800" s="36"/>
      <c r="F800" s="36"/>
      <c r="G800" s="36"/>
      <c r="H800" s="102"/>
      <c r="I800" s="113"/>
      <c r="J800" s="113"/>
      <c r="K800" s="125"/>
    </row>
    <row r="801" spans="1:11" ht="15" x14ac:dyDescent="0.25">
      <c r="A801" s="15"/>
      <c r="B801" s="11"/>
      <c r="C801" s="6"/>
      <c r="D801" s="35"/>
      <c r="E801" s="36"/>
      <c r="F801" s="36"/>
      <c r="G801" s="36"/>
      <c r="H801" s="102"/>
      <c r="I801" s="113"/>
      <c r="J801" s="113"/>
      <c r="K801" s="125"/>
    </row>
    <row r="802" spans="1:11" ht="15" x14ac:dyDescent="0.25">
      <c r="A802" s="16"/>
      <c r="B802" s="8"/>
      <c r="C802" s="18" t="s">
        <v>35</v>
      </c>
      <c r="D802" s="9"/>
      <c r="E802" s="19">
        <f>SUM(E796:E801)</f>
        <v>0</v>
      </c>
      <c r="F802" s="19">
        <f t="shared" ref="F802:I802" si="446">SUM(F796:F801)</f>
        <v>0</v>
      </c>
      <c r="G802" s="19">
        <f t="shared" si="446"/>
        <v>0</v>
      </c>
      <c r="H802" s="103">
        <f t="shared" si="446"/>
        <v>0</v>
      </c>
      <c r="I802" s="114">
        <f t="shared" si="446"/>
        <v>0</v>
      </c>
      <c r="J802" s="114"/>
      <c r="K802" s="126">
        <f ca="1">SUM(K796:K1056)</f>
        <v>0</v>
      </c>
    </row>
    <row r="803" spans="1:11" ht="15.75" thickBot="1" x14ac:dyDescent="0.25">
      <c r="A803" s="24">
        <f>A762</f>
        <v>19</v>
      </c>
      <c r="B803" s="87" t="s">
        <v>4</v>
      </c>
      <c r="C803" s="88"/>
      <c r="D803" s="25"/>
      <c r="E803" s="26">
        <f>E769+E773+E783+E788+E795+E802</f>
        <v>0</v>
      </c>
      <c r="F803" s="26">
        <f t="shared" ref="F803:I803" si="447">F769+F773+F783+F788+F795+F802</f>
        <v>62.980000000000004</v>
      </c>
      <c r="G803" s="26">
        <f t="shared" si="447"/>
        <v>64.56</v>
      </c>
      <c r="H803" s="107">
        <f t="shared" si="447"/>
        <v>200.11</v>
      </c>
      <c r="I803" s="117">
        <f t="shared" si="447"/>
        <v>1626.09</v>
      </c>
      <c r="J803" s="117"/>
      <c r="K803" s="158">
        <f>K788+K783+K773+K769</f>
        <v>391.41</v>
      </c>
    </row>
    <row r="804" spans="1:11" ht="15" x14ac:dyDescent="0.25">
      <c r="A804" s="20">
        <v>20</v>
      </c>
      <c r="B804" s="21" t="s">
        <v>16</v>
      </c>
      <c r="C804" s="5" t="s">
        <v>193</v>
      </c>
      <c r="D804" s="42"/>
      <c r="E804" s="53"/>
      <c r="F804" s="47"/>
      <c r="G804" s="47"/>
      <c r="H804" s="100"/>
      <c r="I804" s="111"/>
      <c r="J804" s="143"/>
      <c r="K804" s="137"/>
    </row>
    <row r="805" spans="1:11" ht="15" x14ac:dyDescent="0.25">
      <c r="A805" s="15"/>
      <c r="B805" s="11"/>
      <c r="C805" s="84" t="s">
        <v>197</v>
      </c>
      <c r="D805" s="42" t="s">
        <v>255</v>
      </c>
      <c r="E805" s="146" t="s">
        <v>256</v>
      </c>
      <c r="F805" s="47">
        <v>16.18</v>
      </c>
      <c r="G805" s="47">
        <v>20.5</v>
      </c>
      <c r="H805" s="100">
        <v>41.68</v>
      </c>
      <c r="I805" s="111">
        <v>333.6</v>
      </c>
      <c r="J805" s="143">
        <v>208</v>
      </c>
      <c r="K805" s="132">
        <v>87.92</v>
      </c>
    </row>
    <row r="806" spans="1:11" ht="15" x14ac:dyDescent="0.25">
      <c r="A806" s="15"/>
      <c r="B806" s="11"/>
      <c r="C806" s="7"/>
      <c r="D806" s="42"/>
      <c r="E806" s="54"/>
      <c r="F806" s="47"/>
      <c r="G806" s="47"/>
      <c r="H806" s="100"/>
      <c r="I806" s="111"/>
      <c r="J806" s="139"/>
      <c r="K806" s="136"/>
    </row>
    <row r="807" spans="1:11" ht="15" x14ac:dyDescent="0.25">
      <c r="A807" s="15"/>
      <c r="B807" s="11"/>
      <c r="C807" s="7" t="s">
        <v>19</v>
      </c>
      <c r="D807" s="42"/>
      <c r="E807" s="54"/>
      <c r="F807" s="47"/>
      <c r="G807" s="47"/>
      <c r="H807" s="100"/>
      <c r="I807" s="111"/>
      <c r="J807" s="139"/>
      <c r="K807" s="136"/>
    </row>
    <row r="808" spans="1:11" ht="15" x14ac:dyDescent="0.25">
      <c r="A808" s="15"/>
      <c r="B808" s="11"/>
      <c r="C808" s="7" t="s">
        <v>198</v>
      </c>
      <c r="D808" s="42" t="s">
        <v>107</v>
      </c>
      <c r="E808" s="54">
        <v>5.0000000000000001E-3</v>
      </c>
      <c r="F808" s="47">
        <v>1</v>
      </c>
      <c r="G808" s="47">
        <v>0.4</v>
      </c>
      <c r="H808" s="100">
        <v>0.4</v>
      </c>
      <c r="I808" s="111">
        <v>14</v>
      </c>
      <c r="J808" s="139">
        <v>958</v>
      </c>
      <c r="K808" s="132">
        <v>2.04</v>
      </c>
    </row>
    <row r="809" spans="1:11" ht="15" x14ac:dyDescent="0.25">
      <c r="A809" s="15"/>
      <c r="B809" s="11"/>
      <c r="C809" s="6"/>
      <c r="D809" s="35"/>
      <c r="E809" s="97"/>
      <c r="F809" s="97"/>
      <c r="G809" s="97"/>
      <c r="H809" s="144"/>
      <c r="I809" s="145"/>
      <c r="J809" s="113"/>
      <c r="K809" s="136"/>
    </row>
    <row r="810" spans="1:11" ht="15" x14ac:dyDescent="0.25">
      <c r="A810" s="15"/>
      <c r="B810" s="11"/>
      <c r="C810" s="6"/>
      <c r="D810" s="35"/>
      <c r="E810" s="36"/>
      <c r="F810" s="36"/>
      <c r="G810" s="36"/>
      <c r="H810" s="102"/>
      <c r="I810" s="113"/>
      <c r="J810" s="113"/>
      <c r="K810" s="136"/>
    </row>
    <row r="811" spans="1:11" ht="15" x14ac:dyDescent="0.25">
      <c r="A811" s="16"/>
      <c r="B811" s="8"/>
      <c r="C811" s="17" t="s">
        <v>35</v>
      </c>
      <c r="D811" s="9"/>
      <c r="E811" s="19">
        <v>0</v>
      </c>
      <c r="F811" s="19">
        <f t="shared" ref="F811:I811" si="448">SUM(F804:F810)</f>
        <v>17.18</v>
      </c>
      <c r="G811" s="19">
        <f t="shared" si="448"/>
        <v>20.9</v>
      </c>
      <c r="H811" s="103">
        <f t="shared" si="448"/>
        <v>42.08</v>
      </c>
      <c r="I811" s="114">
        <f t="shared" si="448"/>
        <v>347.6</v>
      </c>
      <c r="J811" s="114"/>
      <c r="K811" s="126">
        <f t="shared" ref="K811" si="449">SUM(K804:K810)</f>
        <v>89.960000000000008</v>
      </c>
    </row>
    <row r="812" spans="1:11" ht="15" x14ac:dyDescent="0.25">
      <c r="A812" s="14">
        <f>A804</f>
        <v>20</v>
      </c>
      <c r="B812" s="10" t="s">
        <v>21</v>
      </c>
      <c r="C812" s="12" t="s">
        <v>20</v>
      </c>
      <c r="D812" s="42" t="s">
        <v>236</v>
      </c>
      <c r="E812" s="80" t="s">
        <v>257</v>
      </c>
      <c r="F812" s="47">
        <v>47</v>
      </c>
      <c r="G812" s="47">
        <v>0.4</v>
      </c>
      <c r="H812" s="100">
        <v>0.3</v>
      </c>
      <c r="I812" s="111">
        <v>10.3</v>
      </c>
      <c r="J812" s="139">
        <v>847</v>
      </c>
      <c r="K812" s="127">
        <v>81</v>
      </c>
    </row>
    <row r="813" spans="1:11" ht="15" x14ac:dyDescent="0.25">
      <c r="A813" s="15"/>
      <c r="B813" s="11"/>
      <c r="C813" s="6"/>
      <c r="D813" s="35"/>
      <c r="E813" s="36"/>
      <c r="F813" s="36"/>
      <c r="G813" s="36"/>
      <c r="H813" s="102"/>
      <c r="I813" s="113"/>
      <c r="J813" s="113"/>
      <c r="K813" s="125"/>
    </row>
    <row r="814" spans="1:11" ht="15" x14ac:dyDescent="0.25">
      <c r="A814" s="15"/>
      <c r="B814" s="11"/>
      <c r="C814" s="6"/>
      <c r="D814" s="35"/>
      <c r="E814" s="36"/>
      <c r="F814" s="36"/>
      <c r="G814" s="36"/>
      <c r="H814" s="102"/>
      <c r="I814" s="113"/>
      <c r="J814" s="113"/>
      <c r="K814" s="125"/>
    </row>
    <row r="815" spans="1:11" ht="15" x14ac:dyDescent="0.25">
      <c r="A815" s="16"/>
      <c r="B815" s="8"/>
      <c r="C815" s="17" t="s">
        <v>35</v>
      </c>
      <c r="D815" s="9"/>
      <c r="E815" s="19">
        <f>SUM(E812:E814)</f>
        <v>0</v>
      </c>
      <c r="F815" s="19">
        <f t="shared" ref="F815:I815" si="450">SUM(F812:F814)</f>
        <v>47</v>
      </c>
      <c r="G815" s="19">
        <f t="shared" si="450"/>
        <v>0.4</v>
      </c>
      <c r="H815" s="103">
        <f t="shared" si="450"/>
        <v>0.3</v>
      </c>
      <c r="I815" s="114">
        <f t="shared" si="450"/>
        <v>10.3</v>
      </c>
      <c r="J815" s="114"/>
      <c r="K815" s="128">
        <f>SUM(K812:K814)</f>
        <v>81</v>
      </c>
    </row>
    <row r="816" spans="1:11" ht="15" x14ac:dyDescent="0.25">
      <c r="A816" s="14">
        <f>A804</f>
        <v>20</v>
      </c>
      <c r="B816" s="10" t="s">
        <v>22</v>
      </c>
      <c r="C816" s="7" t="s">
        <v>23</v>
      </c>
      <c r="D816" s="57" t="s">
        <v>250</v>
      </c>
      <c r="E816" s="72">
        <v>0.01</v>
      </c>
      <c r="F816" s="68">
        <v>0.85</v>
      </c>
      <c r="G816" s="68">
        <v>5.13</v>
      </c>
      <c r="H816" s="101">
        <v>3.69</v>
      </c>
      <c r="I816" s="112">
        <v>65.09</v>
      </c>
      <c r="J816" s="140">
        <v>19</v>
      </c>
      <c r="K816" s="127">
        <v>22.99</v>
      </c>
    </row>
    <row r="817" spans="1:11" ht="15" x14ac:dyDescent="0.25">
      <c r="A817" s="15"/>
      <c r="B817" s="11"/>
      <c r="C817" s="7" t="s">
        <v>24</v>
      </c>
      <c r="D817" s="42" t="s">
        <v>251</v>
      </c>
      <c r="E817" s="54">
        <v>4.0000000000000001E-3</v>
      </c>
      <c r="F817" s="47">
        <v>5.5</v>
      </c>
      <c r="G817" s="47">
        <v>7.5</v>
      </c>
      <c r="H817" s="100">
        <v>27</v>
      </c>
      <c r="I817" s="111">
        <v>155.75</v>
      </c>
      <c r="J817" s="139">
        <v>102</v>
      </c>
      <c r="K817" s="127">
        <v>28.69</v>
      </c>
    </row>
    <row r="818" spans="1:11" ht="15" x14ac:dyDescent="0.25">
      <c r="A818" s="15"/>
      <c r="B818" s="11"/>
      <c r="C818" s="7" t="s">
        <v>25</v>
      </c>
      <c r="D818" s="58" t="s">
        <v>252</v>
      </c>
      <c r="E818" s="54">
        <v>4.0000000000000001E-3</v>
      </c>
      <c r="F818" s="47">
        <v>18.899999999999999</v>
      </c>
      <c r="G818" s="47">
        <v>12</v>
      </c>
      <c r="H818" s="100">
        <v>30.6</v>
      </c>
      <c r="I818" s="111">
        <v>269</v>
      </c>
      <c r="J818" s="139">
        <v>596</v>
      </c>
      <c r="K818" s="127">
        <v>81.900000000000006</v>
      </c>
    </row>
    <row r="819" spans="1:11" ht="15" x14ac:dyDescent="0.25">
      <c r="A819" s="15"/>
      <c r="B819" s="11"/>
      <c r="C819" s="7" t="s">
        <v>26</v>
      </c>
      <c r="D819" s="59"/>
      <c r="E819" s="77"/>
      <c r="F819" s="79"/>
      <c r="G819" s="79"/>
      <c r="H819" s="108"/>
      <c r="I819" s="118"/>
      <c r="J819" s="141"/>
      <c r="K819" s="122"/>
    </row>
    <row r="820" spans="1:11" ht="15" x14ac:dyDescent="0.25">
      <c r="A820" s="15"/>
      <c r="B820" s="11"/>
      <c r="C820" s="7" t="s">
        <v>27</v>
      </c>
      <c r="D820" s="42" t="s">
        <v>253</v>
      </c>
      <c r="E820" s="54">
        <v>5.0000000000000001E-3</v>
      </c>
      <c r="F820" s="47">
        <v>0.2</v>
      </c>
      <c r="G820" s="47">
        <v>0.2</v>
      </c>
      <c r="H820" s="100">
        <v>27.2</v>
      </c>
      <c r="I820" s="111">
        <v>110</v>
      </c>
      <c r="J820" s="139">
        <v>859</v>
      </c>
      <c r="K820" s="127">
        <v>13.99</v>
      </c>
    </row>
    <row r="821" spans="1:11" ht="15" x14ac:dyDescent="0.25">
      <c r="A821" s="15"/>
      <c r="B821" s="11"/>
      <c r="C821" s="7" t="s">
        <v>28</v>
      </c>
      <c r="D821" s="42" t="s">
        <v>53</v>
      </c>
      <c r="E821" s="54">
        <v>0.02</v>
      </c>
      <c r="F821" s="47">
        <v>3.3</v>
      </c>
      <c r="G821" s="47">
        <v>0.6</v>
      </c>
      <c r="H821" s="100">
        <v>16.7</v>
      </c>
      <c r="I821" s="111">
        <v>87</v>
      </c>
      <c r="J821" s="113"/>
      <c r="K821" s="127">
        <v>5.2</v>
      </c>
    </row>
    <row r="822" spans="1:11" ht="15" x14ac:dyDescent="0.25">
      <c r="A822" s="15"/>
      <c r="B822" s="11"/>
      <c r="C822" s="7" t="s">
        <v>29</v>
      </c>
      <c r="D822" s="42" t="s">
        <v>54</v>
      </c>
      <c r="E822" s="54">
        <v>2.5000000000000001E-2</v>
      </c>
      <c r="F822" s="47">
        <v>3.04</v>
      </c>
      <c r="G822" s="47">
        <v>0.32</v>
      </c>
      <c r="H822" s="100">
        <v>19.68</v>
      </c>
      <c r="I822" s="111">
        <v>94.4</v>
      </c>
      <c r="J822" s="113"/>
      <c r="K822" s="127">
        <v>4.75</v>
      </c>
    </row>
    <row r="823" spans="1:11" ht="15" x14ac:dyDescent="0.25">
      <c r="A823" s="15"/>
      <c r="B823" s="11"/>
      <c r="C823" s="6"/>
      <c r="D823" s="35"/>
      <c r="E823" s="36"/>
      <c r="F823" s="36"/>
      <c r="G823" s="36"/>
      <c r="H823" s="102"/>
      <c r="I823" s="113"/>
      <c r="J823" s="113"/>
      <c r="K823" s="136"/>
    </row>
    <row r="824" spans="1:11" ht="15" x14ac:dyDescent="0.25">
      <c r="A824" s="15"/>
      <c r="B824" s="11"/>
      <c r="C824" s="6"/>
      <c r="D824" s="35"/>
      <c r="E824" s="36"/>
      <c r="F824" s="36"/>
      <c r="G824" s="36"/>
      <c r="H824" s="102"/>
      <c r="I824" s="113"/>
      <c r="J824" s="113"/>
      <c r="K824" s="136"/>
    </row>
    <row r="825" spans="1:11" ht="15" x14ac:dyDescent="0.25">
      <c r="A825" s="16"/>
      <c r="B825" s="8"/>
      <c r="C825" s="17" t="s">
        <v>35</v>
      </c>
      <c r="D825" s="9"/>
      <c r="E825" s="19">
        <v>0</v>
      </c>
      <c r="F825" s="19">
        <f t="shared" ref="F825:I825" si="451">SUM(F816:F824)</f>
        <v>31.79</v>
      </c>
      <c r="G825" s="19">
        <f t="shared" si="451"/>
        <v>25.75</v>
      </c>
      <c r="H825" s="103">
        <f t="shared" si="451"/>
        <v>124.87</v>
      </c>
      <c r="I825" s="114">
        <f t="shared" si="451"/>
        <v>781.24</v>
      </c>
      <c r="J825" s="114"/>
      <c r="K825" s="128">
        <f>SUM(K816:K824)</f>
        <v>157.52000000000001</v>
      </c>
    </row>
    <row r="826" spans="1:11" ht="15" x14ac:dyDescent="0.25">
      <c r="A826" s="14">
        <f>A804</f>
        <v>20</v>
      </c>
      <c r="B826" s="10" t="s">
        <v>30</v>
      </c>
      <c r="C826" s="12" t="s">
        <v>31</v>
      </c>
      <c r="D826" s="59" t="s">
        <v>254</v>
      </c>
      <c r="E826" s="147">
        <v>2.5000000000000001E-2</v>
      </c>
      <c r="F826" s="98">
        <v>2.48</v>
      </c>
      <c r="G826" s="98">
        <v>5.44</v>
      </c>
      <c r="H826" s="105">
        <v>13.76</v>
      </c>
      <c r="I826" s="115">
        <v>110.4</v>
      </c>
      <c r="J826" s="141"/>
      <c r="K826" s="132">
        <v>15.05</v>
      </c>
    </row>
    <row r="827" spans="1:11" ht="15" x14ac:dyDescent="0.25">
      <c r="A827" s="15"/>
      <c r="B827" s="11"/>
      <c r="C827" s="12" t="s">
        <v>27</v>
      </c>
      <c r="D827" s="61" t="s">
        <v>45</v>
      </c>
      <c r="E827" s="75">
        <v>5.0000000000000001E-3</v>
      </c>
      <c r="F827" s="64">
        <v>1</v>
      </c>
      <c r="G827" s="64">
        <v>0.2</v>
      </c>
      <c r="H827" s="106">
        <v>20.2</v>
      </c>
      <c r="I827" s="116">
        <v>92</v>
      </c>
      <c r="J827" s="142">
        <v>389</v>
      </c>
      <c r="K827" s="132">
        <v>24.48</v>
      </c>
    </row>
    <row r="828" spans="1:11" ht="15" x14ac:dyDescent="0.25">
      <c r="A828" s="15"/>
      <c r="B828" s="11"/>
      <c r="C828" s="6"/>
      <c r="D828" s="35"/>
      <c r="E828" s="36"/>
      <c r="F828" s="36"/>
      <c r="G828" s="36"/>
      <c r="H828" s="102"/>
      <c r="I828" s="113"/>
      <c r="J828" s="113"/>
      <c r="K828" s="125"/>
    </row>
    <row r="829" spans="1:11" ht="15" x14ac:dyDescent="0.25">
      <c r="A829" s="15"/>
      <c r="B829" s="11"/>
      <c r="C829" s="6"/>
      <c r="D829" s="35"/>
      <c r="E829" s="36"/>
      <c r="F829" s="36"/>
      <c r="G829" s="36"/>
      <c r="H829" s="102"/>
      <c r="I829" s="113"/>
      <c r="J829" s="113"/>
      <c r="K829" s="125"/>
    </row>
    <row r="830" spans="1:11" ht="15" x14ac:dyDescent="0.25">
      <c r="A830" s="16"/>
      <c r="B830" s="8"/>
      <c r="C830" s="17" t="s">
        <v>35</v>
      </c>
      <c r="D830" s="9"/>
      <c r="E830" s="19">
        <v>0</v>
      </c>
      <c r="F830" s="19">
        <f t="shared" ref="F830:I830" si="452">SUM(F826:F829)</f>
        <v>3.48</v>
      </c>
      <c r="G830" s="19">
        <f t="shared" si="452"/>
        <v>5.6400000000000006</v>
      </c>
      <c r="H830" s="103">
        <f t="shared" si="452"/>
        <v>33.96</v>
      </c>
      <c r="I830" s="114">
        <f t="shared" si="452"/>
        <v>202.4</v>
      </c>
      <c r="J830" s="114"/>
      <c r="K830" s="133">
        <f>SUM(K826:K829)</f>
        <v>39.53</v>
      </c>
    </row>
    <row r="831" spans="1:11" ht="15" x14ac:dyDescent="0.25">
      <c r="A831" s="14">
        <f>A804</f>
        <v>20</v>
      </c>
      <c r="B831" s="10" t="s">
        <v>32</v>
      </c>
      <c r="C831" s="7" t="s">
        <v>17</v>
      </c>
      <c r="D831" s="35"/>
      <c r="E831" s="36"/>
      <c r="F831" s="36"/>
      <c r="G831" s="36"/>
      <c r="H831" s="102"/>
      <c r="I831" s="113"/>
      <c r="J831" s="113"/>
      <c r="K831" s="125"/>
    </row>
    <row r="832" spans="1:11" ht="15" x14ac:dyDescent="0.25">
      <c r="A832" s="15"/>
      <c r="B832" s="11"/>
      <c r="C832" s="7" t="s">
        <v>26</v>
      </c>
      <c r="D832" s="35"/>
      <c r="E832" s="36"/>
      <c r="F832" s="36"/>
      <c r="G832" s="36"/>
      <c r="H832" s="102"/>
      <c r="I832" s="113"/>
      <c r="J832" s="113"/>
      <c r="K832" s="125"/>
    </row>
    <row r="833" spans="1:11" ht="15" x14ac:dyDescent="0.25">
      <c r="A833" s="15"/>
      <c r="B833" s="11"/>
      <c r="C833" s="7" t="s">
        <v>27</v>
      </c>
      <c r="D833" s="35"/>
      <c r="E833" s="36"/>
      <c r="F833" s="36"/>
      <c r="G833" s="36"/>
      <c r="H833" s="102"/>
      <c r="I833" s="113"/>
      <c r="J833" s="113"/>
      <c r="K833" s="125"/>
    </row>
    <row r="834" spans="1:11" ht="15" x14ac:dyDescent="0.25">
      <c r="A834" s="15"/>
      <c r="B834" s="11"/>
      <c r="C834" s="7" t="s">
        <v>19</v>
      </c>
      <c r="D834" s="35"/>
      <c r="E834" s="36"/>
      <c r="F834" s="36"/>
      <c r="G834" s="36"/>
      <c r="H834" s="102"/>
      <c r="I834" s="113"/>
      <c r="J834" s="113"/>
      <c r="K834" s="125"/>
    </row>
    <row r="835" spans="1:11" ht="15" x14ac:dyDescent="0.25">
      <c r="A835" s="15"/>
      <c r="B835" s="11"/>
      <c r="C835" s="6"/>
      <c r="D835" s="35"/>
      <c r="E835" s="36"/>
      <c r="F835" s="36"/>
      <c r="G835" s="36"/>
      <c r="H835" s="102"/>
      <c r="I835" s="113"/>
      <c r="J835" s="113"/>
      <c r="K835" s="125"/>
    </row>
    <row r="836" spans="1:11" ht="15" x14ac:dyDescent="0.25">
      <c r="A836" s="15"/>
      <c r="B836" s="11"/>
      <c r="C836" s="6"/>
      <c r="D836" s="35"/>
      <c r="E836" s="36"/>
      <c r="F836" s="36"/>
      <c r="G836" s="36"/>
      <c r="H836" s="102"/>
      <c r="I836" s="113"/>
      <c r="J836" s="113"/>
      <c r="K836" s="125"/>
    </row>
    <row r="837" spans="1:11" ht="15" x14ac:dyDescent="0.25">
      <c r="A837" s="16"/>
      <c r="B837" s="8"/>
      <c r="C837" s="17" t="s">
        <v>35</v>
      </c>
      <c r="D837" s="9"/>
      <c r="E837" s="19">
        <f>SUM(E831:E836)</f>
        <v>0</v>
      </c>
      <c r="F837" s="19">
        <f t="shared" ref="F837:I837" si="453">SUM(F831:F836)</f>
        <v>0</v>
      </c>
      <c r="G837" s="19">
        <f t="shared" si="453"/>
        <v>0</v>
      </c>
      <c r="H837" s="103">
        <f t="shared" si="453"/>
        <v>0</v>
      </c>
      <c r="I837" s="114">
        <f t="shared" si="453"/>
        <v>0</v>
      </c>
      <c r="J837" s="114"/>
      <c r="K837" s="126">
        <f t="shared" ref="K837" ca="1" si="454">SUM(K831:K839)</f>
        <v>0</v>
      </c>
    </row>
    <row r="838" spans="1:11" ht="15" x14ac:dyDescent="0.25">
      <c r="A838" s="14">
        <f>A804</f>
        <v>20</v>
      </c>
      <c r="B838" s="10" t="s">
        <v>33</v>
      </c>
      <c r="C838" s="12" t="s">
        <v>34</v>
      </c>
      <c r="D838" s="35"/>
      <c r="E838" s="36"/>
      <c r="F838" s="36"/>
      <c r="G838" s="36"/>
      <c r="H838" s="102"/>
      <c r="I838" s="113"/>
      <c r="J838" s="113"/>
      <c r="K838" s="125"/>
    </row>
    <row r="839" spans="1:11" ht="15" x14ac:dyDescent="0.25">
      <c r="A839" s="15"/>
      <c r="B839" s="11"/>
      <c r="C839" s="12" t="s">
        <v>31</v>
      </c>
      <c r="D839" s="35"/>
      <c r="E839" s="36"/>
      <c r="F839" s="36"/>
      <c r="G839" s="36"/>
      <c r="H839" s="102"/>
      <c r="I839" s="113"/>
      <c r="J839" s="113"/>
      <c r="K839" s="125"/>
    </row>
    <row r="840" spans="1:11" ht="15" x14ac:dyDescent="0.25">
      <c r="A840" s="15"/>
      <c r="B840" s="11"/>
      <c r="C840" s="12" t="s">
        <v>27</v>
      </c>
      <c r="D840" s="35"/>
      <c r="E840" s="36"/>
      <c r="F840" s="36"/>
      <c r="G840" s="36"/>
      <c r="H840" s="102"/>
      <c r="I840" s="113"/>
      <c r="J840" s="113"/>
      <c r="K840" s="125"/>
    </row>
    <row r="841" spans="1:11" ht="15" x14ac:dyDescent="0.25">
      <c r="A841" s="15"/>
      <c r="B841" s="11"/>
      <c r="C841" s="12" t="s">
        <v>20</v>
      </c>
      <c r="D841" s="35"/>
      <c r="E841" s="36"/>
      <c r="F841" s="36"/>
      <c r="G841" s="36"/>
      <c r="H841" s="102"/>
      <c r="I841" s="113"/>
      <c r="J841" s="113"/>
      <c r="K841" s="125"/>
    </row>
    <row r="842" spans="1:11" ht="15" x14ac:dyDescent="0.25">
      <c r="A842" s="15"/>
      <c r="B842" s="11"/>
      <c r="C842" s="6"/>
      <c r="D842" s="35"/>
      <c r="E842" s="36"/>
      <c r="F842" s="36"/>
      <c r="G842" s="36"/>
      <c r="H842" s="102"/>
      <c r="I842" s="113"/>
      <c r="J842" s="113"/>
      <c r="K842" s="125"/>
    </row>
    <row r="843" spans="1:11" ht="15" x14ac:dyDescent="0.25">
      <c r="A843" s="15"/>
      <c r="B843" s="11"/>
      <c r="C843" s="6"/>
      <c r="D843" s="35"/>
      <c r="E843" s="36"/>
      <c r="F843" s="36"/>
      <c r="G843" s="36"/>
      <c r="H843" s="102"/>
      <c r="I843" s="113"/>
      <c r="J843" s="113"/>
      <c r="K843" s="125"/>
    </row>
    <row r="844" spans="1:11" ht="15" x14ac:dyDescent="0.25">
      <c r="A844" s="16"/>
      <c r="B844" s="8"/>
      <c r="C844" s="18" t="s">
        <v>35</v>
      </c>
      <c r="D844" s="9"/>
      <c r="E844" s="19">
        <f>SUM(E838:E843)</f>
        <v>0</v>
      </c>
      <c r="F844" s="19">
        <f t="shared" ref="F844:I844" si="455">SUM(F838:F843)</f>
        <v>0</v>
      </c>
      <c r="G844" s="19">
        <f t="shared" si="455"/>
        <v>0</v>
      </c>
      <c r="H844" s="103">
        <f t="shared" si="455"/>
        <v>0</v>
      </c>
      <c r="I844" s="114">
        <f t="shared" si="455"/>
        <v>0</v>
      </c>
      <c r="J844" s="114"/>
      <c r="K844" s="126">
        <f ca="1">SUM(K838:K1098)</f>
        <v>0</v>
      </c>
    </row>
    <row r="845" spans="1:11" ht="15.75" thickBot="1" x14ac:dyDescent="0.25">
      <c r="A845" s="24">
        <f>A804</f>
        <v>20</v>
      </c>
      <c r="B845" s="87" t="s">
        <v>4</v>
      </c>
      <c r="C845" s="88"/>
      <c r="D845" s="25"/>
      <c r="E845" s="26">
        <f>E811+E815+E825+E830+E837+E844</f>
        <v>0</v>
      </c>
      <c r="F845" s="26">
        <f t="shared" ref="F845:I845" si="456">F811+F815+F825+F830+F837+F844</f>
        <v>99.45</v>
      </c>
      <c r="G845" s="26">
        <f t="shared" si="456"/>
        <v>52.69</v>
      </c>
      <c r="H845" s="107">
        <f t="shared" si="456"/>
        <v>201.21</v>
      </c>
      <c r="I845" s="117">
        <f t="shared" si="456"/>
        <v>1341.5400000000002</v>
      </c>
      <c r="J845" s="117"/>
      <c r="K845" s="158">
        <f>K830+K825+K815+K811</f>
        <v>368.01</v>
      </c>
    </row>
    <row r="846" spans="1:11" ht="13.5" thickBot="1" x14ac:dyDescent="0.25">
      <c r="A846" s="23"/>
      <c r="B846" s="89" t="s">
        <v>5</v>
      </c>
      <c r="C846" s="90"/>
      <c r="D846" s="91"/>
      <c r="E846" s="29"/>
      <c r="F846" s="29">
        <f t="shared" ref="F846:K846" si="457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84.662857142857135</v>
      </c>
      <c r="G846" s="29">
        <f t="shared" si="457"/>
        <v>62.25500000000001</v>
      </c>
      <c r="H846" s="109">
        <f t="shared" si="457"/>
        <v>229.60714285714286</v>
      </c>
      <c r="I846" s="119">
        <f t="shared" si="457"/>
        <v>1691.7000000000003</v>
      </c>
      <c r="J846" s="119"/>
      <c r="K846" s="163">
        <f t="shared" si="457"/>
        <v>355.07071428571419</v>
      </c>
    </row>
  </sheetData>
  <mergeCells count="24">
    <mergeCell ref="B299:C299"/>
    <mergeCell ref="B47:C47"/>
    <mergeCell ref="B1:D1"/>
    <mergeCell ref="G1:J1"/>
    <mergeCell ref="G2:J2"/>
    <mergeCell ref="B89:C89"/>
    <mergeCell ref="B131:C131"/>
    <mergeCell ref="B173:C173"/>
    <mergeCell ref="B215:C215"/>
    <mergeCell ref="B257:C257"/>
    <mergeCell ref="B593:C593"/>
    <mergeCell ref="B341:C341"/>
    <mergeCell ref="B383:C383"/>
    <mergeCell ref="B425:C425"/>
    <mergeCell ref="B467:C467"/>
    <mergeCell ref="B509:C509"/>
    <mergeCell ref="B551:C551"/>
    <mergeCell ref="B845:C845"/>
    <mergeCell ref="B846:D846"/>
    <mergeCell ref="B635:C635"/>
    <mergeCell ref="B677:C677"/>
    <mergeCell ref="B719:C719"/>
    <mergeCell ref="B761:C761"/>
    <mergeCell ref="B803:C80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6"/>
  <sheetViews>
    <sheetView workbookViewId="0">
      <pane xSplit="3" ySplit="5" topLeftCell="D811" activePane="bottomRight" state="frozen"/>
      <selection pane="topRight" activeCell="E1" sqref="E1"/>
      <selection pane="bottomLeft" activeCell="A6" sqref="A6"/>
      <selection pane="bottomRight" activeCell="A594" sqref="A594:K846"/>
    </sheetView>
  </sheetViews>
  <sheetFormatPr defaultRowHeight="12.75" x14ac:dyDescent="0.2"/>
  <cols>
    <col min="1" max="1" width="5.28515625" style="2" customWidth="1"/>
    <col min="2" max="2" width="9.140625" style="1"/>
    <col min="3" max="3" width="11.5703125" style="1" customWidth="1"/>
    <col min="4" max="4" width="52.5703125" style="2" customWidth="1"/>
    <col min="5" max="5" width="9.28515625" style="2" customWidth="1"/>
    <col min="6" max="6" width="10" style="2" customWidth="1"/>
    <col min="7" max="7" width="7.5703125" style="2" customWidth="1"/>
    <col min="8" max="8" width="6.85546875" style="2" customWidth="1"/>
    <col min="9" max="9" width="8.140625" style="2" customWidth="1"/>
    <col min="10" max="10" width="10" style="2" customWidth="1"/>
    <col min="11" max="16384" width="9.140625" style="2"/>
  </cols>
  <sheetData>
    <row r="1" spans="1:11" ht="15" x14ac:dyDescent="0.25">
      <c r="B1" s="92"/>
      <c r="C1" s="93"/>
      <c r="D1" s="93"/>
      <c r="E1" s="13" t="s">
        <v>12</v>
      </c>
      <c r="F1" s="2" t="s">
        <v>13</v>
      </c>
      <c r="G1" s="95"/>
      <c r="H1" s="95"/>
      <c r="I1" s="95"/>
      <c r="J1" s="95"/>
    </row>
    <row r="2" spans="1:11" x14ac:dyDescent="0.2">
      <c r="B2" s="2"/>
      <c r="F2" s="2" t="s">
        <v>14</v>
      </c>
      <c r="G2" s="95"/>
      <c r="H2" s="95"/>
      <c r="I2" s="95"/>
      <c r="J2" s="95"/>
    </row>
    <row r="3" spans="1:11" ht="17.25" customHeight="1" x14ac:dyDescent="0.2">
      <c r="B3" s="2"/>
      <c r="C3" s="3"/>
      <c r="D3" s="32" t="s">
        <v>6</v>
      </c>
      <c r="F3" s="2" t="s">
        <v>15</v>
      </c>
      <c r="G3" s="39"/>
      <c r="H3" s="39"/>
      <c r="I3" s="40">
        <v>2023</v>
      </c>
      <c r="J3" s="1"/>
    </row>
    <row r="4" spans="1:11" ht="13.5" thickBot="1" x14ac:dyDescent="0.25">
      <c r="B4" s="2"/>
      <c r="C4" s="4"/>
      <c r="G4" s="41" t="s">
        <v>38</v>
      </c>
      <c r="H4" s="41" t="s">
        <v>39</v>
      </c>
      <c r="I4" s="41" t="s">
        <v>40</v>
      </c>
    </row>
    <row r="5" spans="1:11" ht="34.5" thickBot="1" x14ac:dyDescent="0.25">
      <c r="A5" s="38" t="s">
        <v>11</v>
      </c>
      <c r="B5" s="30" t="s">
        <v>0</v>
      </c>
      <c r="C5" s="30" t="s">
        <v>10</v>
      </c>
      <c r="D5" s="30" t="s">
        <v>9</v>
      </c>
      <c r="E5" s="30" t="s">
        <v>36</v>
      </c>
      <c r="F5" s="30" t="s">
        <v>1</v>
      </c>
      <c r="G5" s="30" t="s">
        <v>2</v>
      </c>
      <c r="H5" s="30" t="s">
        <v>3</v>
      </c>
      <c r="I5" s="30" t="s">
        <v>7</v>
      </c>
      <c r="J5" s="31" t="s">
        <v>8</v>
      </c>
      <c r="K5" s="30" t="s">
        <v>37</v>
      </c>
    </row>
    <row r="6" spans="1:11" ht="15" x14ac:dyDescent="0.25">
      <c r="A6" s="20">
        <v>1</v>
      </c>
      <c r="B6" s="21" t="s">
        <v>16</v>
      </c>
      <c r="C6" s="5" t="s">
        <v>17</v>
      </c>
      <c r="D6" s="42" t="s">
        <v>41</v>
      </c>
      <c r="E6" s="53" t="s">
        <v>46</v>
      </c>
      <c r="F6" s="47">
        <v>5.67</v>
      </c>
      <c r="G6" s="47">
        <v>5.28</v>
      </c>
      <c r="H6" s="50">
        <v>37.44</v>
      </c>
      <c r="I6" s="47">
        <v>220</v>
      </c>
      <c r="J6" s="44">
        <v>173</v>
      </c>
      <c r="K6" s="33"/>
    </row>
    <row r="7" spans="1:11" ht="15" x14ac:dyDescent="0.25">
      <c r="A7" s="15"/>
      <c r="B7" s="11"/>
      <c r="C7" s="6"/>
      <c r="D7" s="42"/>
      <c r="E7" s="54"/>
      <c r="F7" s="47"/>
      <c r="G7" s="47"/>
      <c r="H7" s="50"/>
      <c r="I7" s="47"/>
      <c r="J7" s="45"/>
      <c r="K7" s="36"/>
    </row>
    <row r="8" spans="1:11" ht="15" x14ac:dyDescent="0.25">
      <c r="A8" s="15"/>
      <c r="B8" s="11"/>
      <c r="C8" s="7" t="s">
        <v>18</v>
      </c>
      <c r="D8" s="42" t="s">
        <v>43</v>
      </c>
      <c r="E8" s="54">
        <v>5.0000000000000001E-3</v>
      </c>
      <c r="F8" s="47">
        <v>6.14</v>
      </c>
      <c r="G8" s="47">
        <v>8.66</v>
      </c>
      <c r="H8" s="50">
        <v>15.36</v>
      </c>
      <c r="I8" s="47">
        <v>173.86</v>
      </c>
      <c r="J8" s="45">
        <v>10</v>
      </c>
      <c r="K8" s="36"/>
    </row>
    <row r="9" spans="1:11" ht="15.75" thickBot="1" x14ac:dyDescent="0.3">
      <c r="A9" s="15"/>
      <c r="B9" s="11"/>
      <c r="C9" s="7" t="s">
        <v>19</v>
      </c>
      <c r="D9" s="42" t="s">
        <v>42</v>
      </c>
      <c r="E9" s="55" t="s">
        <v>47</v>
      </c>
      <c r="F9" s="48">
        <v>3.87</v>
      </c>
      <c r="G9" s="48">
        <v>3.8</v>
      </c>
      <c r="H9" s="51">
        <v>25.1</v>
      </c>
      <c r="I9" s="48">
        <v>151.56</v>
      </c>
      <c r="J9" s="45">
        <v>382</v>
      </c>
      <c r="K9" s="36"/>
    </row>
    <row r="10" spans="1:11" ht="15" x14ac:dyDescent="0.25">
      <c r="A10" s="15"/>
      <c r="B10" s="11"/>
      <c r="C10" s="7" t="s">
        <v>20</v>
      </c>
      <c r="D10" s="43"/>
      <c r="E10" s="56"/>
      <c r="F10" s="49"/>
      <c r="G10" s="49"/>
      <c r="H10" s="52"/>
      <c r="I10" s="49"/>
      <c r="J10" s="46"/>
      <c r="K10" s="36"/>
    </row>
    <row r="11" spans="1:11" ht="15" x14ac:dyDescent="0.25">
      <c r="A11" s="15"/>
      <c r="B11" s="11"/>
      <c r="C11" s="6"/>
      <c r="D11" s="35"/>
      <c r="E11" s="36"/>
      <c r="F11" s="36"/>
      <c r="G11" s="36"/>
      <c r="H11" s="36"/>
      <c r="I11" s="36"/>
      <c r="J11" s="37"/>
      <c r="K11" s="36"/>
    </row>
    <row r="12" spans="1:11" ht="15" x14ac:dyDescent="0.25">
      <c r="A12" s="15"/>
      <c r="B12" s="11"/>
      <c r="C12" s="6"/>
      <c r="D12" s="35"/>
      <c r="E12" s="36"/>
      <c r="F12" s="36"/>
      <c r="G12" s="36"/>
      <c r="H12" s="36"/>
      <c r="I12" s="36"/>
      <c r="J12" s="37"/>
      <c r="K12" s="36"/>
    </row>
    <row r="13" spans="1:11" ht="15" x14ac:dyDescent="0.25">
      <c r="A13" s="16"/>
      <c r="B13" s="8"/>
      <c r="C13" s="17" t="s">
        <v>35</v>
      </c>
      <c r="D13" s="9"/>
      <c r="E13" s="19">
        <f>SUM(E6:E12)</f>
        <v>5.0000000000000001E-3</v>
      </c>
      <c r="F13" s="19">
        <f t="shared" ref="F13:I13" si="0">SUM(F6:F12)</f>
        <v>15.68</v>
      </c>
      <c r="G13" s="19">
        <f t="shared" si="0"/>
        <v>17.740000000000002</v>
      </c>
      <c r="H13" s="19">
        <f t="shared" si="0"/>
        <v>77.900000000000006</v>
      </c>
      <c r="I13" s="19">
        <f t="shared" si="0"/>
        <v>545.42000000000007</v>
      </c>
      <c r="J13" s="22"/>
      <c r="K13" s="19">
        <f t="shared" ref="K13" si="1">SUM(K6:K12)</f>
        <v>0</v>
      </c>
    </row>
    <row r="14" spans="1:11" ht="15" x14ac:dyDescent="0.25">
      <c r="A14" s="14">
        <f>A6</f>
        <v>1</v>
      </c>
      <c r="B14" s="10" t="s">
        <v>21</v>
      </c>
      <c r="C14" s="12"/>
      <c r="D14" s="35"/>
      <c r="E14" s="36"/>
      <c r="F14" s="36"/>
      <c r="G14" s="36"/>
      <c r="H14" s="36"/>
      <c r="I14" s="36"/>
      <c r="J14" s="37"/>
      <c r="K14" s="36"/>
    </row>
    <row r="15" spans="1:11" ht="15" x14ac:dyDescent="0.25">
      <c r="A15" s="15"/>
      <c r="B15" s="11"/>
      <c r="C15" s="6" t="s">
        <v>45</v>
      </c>
      <c r="D15" s="35" t="s">
        <v>44</v>
      </c>
      <c r="E15" s="36">
        <v>1.2</v>
      </c>
      <c r="F15" s="36">
        <v>1</v>
      </c>
      <c r="G15" s="36">
        <v>0.2</v>
      </c>
      <c r="H15" s="36">
        <v>20.2</v>
      </c>
      <c r="I15" s="36">
        <v>92</v>
      </c>
      <c r="J15" s="37">
        <v>389</v>
      </c>
      <c r="K15" s="36"/>
    </row>
    <row r="16" spans="1:11" ht="15" x14ac:dyDescent="0.25">
      <c r="A16" s="15"/>
      <c r="B16" s="11"/>
      <c r="C16" s="6"/>
      <c r="D16" s="35"/>
      <c r="E16" s="36"/>
      <c r="F16" s="36"/>
      <c r="G16" s="36"/>
      <c r="H16" s="36"/>
      <c r="I16" s="36"/>
      <c r="J16" s="37"/>
      <c r="K16" s="36"/>
    </row>
    <row r="17" spans="1:11" ht="15" x14ac:dyDescent="0.25">
      <c r="A17" s="16"/>
      <c r="B17" s="8"/>
      <c r="C17" s="17" t="s">
        <v>35</v>
      </c>
      <c r="D17" s="9"/>
      <c r="E17" s="19">
        <f>SUM(E14:E16)</f>
        <v>1.2</v>
      </c>
      <c r="F17" s="19">
        <f t="shared" ref="F17:I17" si="2">SUM(F14:F16)</f>
        <v>1</v>
      </c>
      <c r="G17" s="19">
        <f t="shared" si="2"/>
        <v>0.2</v>
      </c>
      <c r="H17" s="19">
        <f t="shared" si="2"/>
        <v>20.2</v>
      </c>
      <c r="I17" s="19">
        <f t="shared" si="2"/>
        <v>92</v>
      </c>
      <c r="J17" s="22"/>
      <c r="K17" s="19">
        <f ca="1">SUM(K14:K22)</f>
        <v>0</v>
      </c>
    </row>
    <row r="18" spans="1:11" ht="30" x14ac:dyDescent="0.25">
      <c r="A18" s="14">
        <f>A6</f>
        <v>1</v>
      </c>
      <c r="B18" s="10" t="s">
        <v>22</v>
      </c>
      <c r="C18" s="7" t="s">
        <v>23</v>
      </c>
      <c r="D18" s="57" t="s">
        <v>48</v>
      </c>
      <c r="E18" s="72">
        <v>0.01</v>
      </c>
      <c r="F18" s="68">
        <v>1.53</v>
      </c>
      <c r="G18" s="68">
        <v>5.08</v>
      </c>
      <c r="H18" s="69">
        <v>4.54</v>
      </c>
      <c r="I18" s="68">
        <v>70.62</v>
      </c>
      <c r="J18" s="70">
        <v>9</v>
      </c>
      <c r="K18" s="36"/>
    </row>
    <row r="19" spans="1:11" ht="15" x14ac:dyDescent="0.25">
      <c r="A19" s="15"/>
      <c r="B19" s="11"/>
      <c r="C19" s="7" t="s">
        <v>24</v>
      </c>
      <c r="D19" s="42" t="s">
        <v>49</v>
      </c>
      <c r="E19" s="54">
        <v>4.0000000000000001E-3</v>
      </c>
      <c r="F19" s="47">
        <v>16</v>
      </c>
      <c r="G19" s="47">
        <v>6.33</v>
      </c>
      <c r="H19" s="50">
        <v>11.5</v>
      </c>
      <c r="I19" s="47">
        <v>191.33</v>
      </c>
      <c r="J19" s="45">
        <v>86</v>
      </c>
      <c r="K19" s="36"/>
    </row>
    <row r="20" spans="1:11" ht="15" x14ac:dyDescent="0.25">
      <c r="A20" s="15"/>
      <c r="B20" s="11"/>
      <c r="C20" s="7" t="s">
        <v>25</v>
      </c>
      <c r="D20" s="58" t="s">
        <v>50</v>
      </c>
      <c r="E20" s="54">
        <v>0.02</v>
      </c>
      <c r="F20" s="47">
        <v>6.8</v>
      </c>
      <c r="G20" s="47">
        <v>2.7</v>
      </c>
      <c r="H20" s="50">
        <v>1.65</v>
      </c>
      <c r="I20" s="47">
        <v>71.23</v>
      </c>
      <c r="J20" s="45">
        <v>256</v>
      </c>
      <c r="K20" s="36"/>
    </row>
    <row r="21" spans="1:11" ht="15" x14ac:dyDescent="0.25">
      <c r="A21" s="15"/>
      <c r="B21" s="11"/>
      <c r="C21" s="7" t="s">
        <v>26</v>
      </c>
      <c r="D21" s="59" t="s">
        <v>51</v>
      </c>
      <c r="E21" s="73" t="s">
        <v>57</v>
      </c>
      <c r="F21" s="44">
        <v>5.0999999999999996</v>
      </c>
      <c r="G21" s="44">
        <v>7.5</v>
      </c>
      <c r="H21" s="44">
        <v>28.5</v>
      </c>
      <c r="I21" s="47">
        <v>203</v>
      </c>
      <c r="J21" s="71">
        <v>203</v>
      </c>
      <c r="K21" s="36"/>
    </row>
    <row r="22" spans="1:11" ht="15" x14ac:dyDescent="0.25">
      <c r="A22" s="15"/>
      <c r="B22" s="11"/>
      <c r="C22" s="7" t="s">
        <v>27</v>
      </c>
      <c r="D22" s="42" t="s">
        <v>52</v>
      </c>
      <c r="E22" s="54">
        <v>5.0000000000000001E-3</v>
      </c>
      <c r="F22" s="47">
        <v>0.6</v>
      </c>
      <c r="G22" s="47">
        <v>0</v>
      </c>
      <c r="H22" s="50">
        <v>29</v>
      </c>
      <c r="I22" s="47">
        <v>111.2</v>
      </c>
      <c r="J22" s="45">
        <v>349</v>
      </c>
      <c r="K22" s="36"/>
    </row>
    <row r="23" spans="1:11" ht="15" x14ac:dyDescent="0.25">
      <c r="A23" s="15"/>
      <c r="B23" s="11"/>
      <c r="C23" s="7" t="s">
        <v>28</v>
      </c>
      <c r="D23" s="42" t="s">
        <v>53</v>
      </c>
      <c r="E23" s="54">
        <v>0.02</v>
      </c>
      <c r="F23" s="47">
        <v>3.3</v>
      </c>
      <c r="G23" s="47">
        <v>0.6</v>
      </c>
      <c r="H23" s="50">
        <v>16.7</v>
      </c>
      <c r="I23" s="47">
        <v>87</v>
      </c>
      <c r="J23" s="37"/>
      <c r="K23" s="36"/>
    </row>
    <row r="24" spans="1:11" ht="15" x14ac:dyDescent="0.25">
      <c r="A24" s="15"/>
      <c r="B24" s="11"/>
      <c r="C24" s="7" t="s">
        <v>29</v>
      </c>
      <c r="D24" s="42" t="s">
        <v>54</v>
      </c>
      <c r="E24" s="54">
        <v>2.5000000000000001E-2</v>
      </c>
      <c r="F24" s="47">
        <v>3.04</v>
      </c>
      <c r="G24" s="47">
        <v>0.32</v>
      </c>
      <c r="H24" s="50">
        <v>19.68</v>
      </c>
      <c r="I24" s="47">
        <v>94.4</v>
      </c>
      <c r="J24" s="37"/>
      <c r="K24" s="36"/>
    </row>
    <row r="25" spans="1:11" ht="15" x14ac:dyDescent="0.25">
      <c r="A25" s="15"/>
      <c r="B25" s="11"/>
      <c r="C25" s="6"/>
      <c r="D25" s="35"/>
      <c r="E25" s="36"/>
      <c r="F25" s="36"/>
      <c r="G25" s="36"/>
      <c r="H25" s="36"/>
      <c r="I25" s="36"/>
      <c r="J25" s="37"/>
      <c r="K25" s="36"/>
    </row>
    <row r="26" spans="1:11" ht="15" x14ac:dyDescent="0.25">
      <c r="A26" s="15"/>
      <c r="B26" s="11"/>
      <c r="C26" s="6"/>
      <c r="D26" s="35"/>
      <c r="E26" s="36"/>
      <c r="F26" s="36"/>
      <c r="G26" s="36"/>
      <c r="H26" s="36"/>
      <c r="I26" s="36"/>
      <c r="J26" s="37"/>
      <c r="K26" s="36"/>
    </row>
    <row r="27" spans="1:11" ht="15.75" thickBot="1" x14ac:dyDescent="0.3">
      <c r="A27" s="16"/>
      <c r="B27" s="8"/>
      <c r="C27" s="17" t="s">
        <v>35</v>
      </c>
      <c r="D27" s="9"/>
      <c r="E27" s="19">
        <f>SUM(E18:E26)</f>
        <v>8.3999999999999991E-2</v>
      </c>
      <c r="F27" s="19">
        <f t="shared" ref="F27:I27" si="3">SUM(F18:F26)</f>
        <v>36.369999999999997</v>
      </c>
      <c r="G27" s="19">
        <f t="shared" si="3"/>
        <v>22.53</v>
      </c>
      <c r="H27" s="19">
        <f t="shared" si="3"/>
        <v>111.57</v>
      </c>
      <c r="I27" s="19">
        <f t="shared" si="3"/>
        <v>828.78000000000009</v>
      </c>
      <c r="J27" s="22"/>
      <c r="K27" s="19">
        <f ca="1">SUM(K24:K32)</f>
        <v>0</v>
      </c>
    </row>
    <row r="28" spans="1:11" ht="15" x14ac:dyDescent="0.25">
      <c r="A28" s="14">
        <f>A6</f>
        <v>1</v>
      </c>
      <c r="B28" s="10" t="s">
        <v>30</v>
      </c>
      <c r="C28" s="12" t="s">
        <v>31</v>
      </c>
      <c r="D28" s="60" t="s">
        <v>55</v>
      </c>
      <c r="E28" s="62"/>
      <c r="F28" s="62">
        <v>3.57</v>
      </c>
      <c r="G28" s="62">
        <v>6.71</v>
      </c>
      <c r="H28" s="63">
        <v>29.16</v>
      </c>
      <c r="I28" s="62">
        <v>191.14</v>
      </c>
      <c r="J28" s="66">
        <v>415</v>
      </c>
      <c r="K28" s="36"/>
    </row>
    <row r="29" spans="1:11" ht="15" x14ac:dyDescent="0.25">
      <c r="A29" s="15"/>
      <c r="B29" s="11"/>
      <c r="C29" s="12" t="s">
        <v>27</v>
      </c>
      <c r="D29" s="61" t="s">
        <v>56</v>
      </c>
      <c r="E29" s="64"/>
      <c r="F29" s="64">
        <v>10</v>
      </c>
      <c r="G29" s="64">
        <v>6.4</v>
      </c>
      <c r="H29" s="65">
        <v>7</v>
      </c>
      <c r="I29" s="64">
        <v>136</v>
      </c>
      <c r="J29" s="67">
        <v>965</v>
      </c>
      <c r="K29" s="36"/>
    </row>
    <row r="30" spans="1:11" ht="15" x14ac:dyDescent="0.25">
      <c r="A30" s="15"/>
      <c r="B30" s="11"/>
      <c r="C30" s="6"/>
      <c r="D30" s="35"/>
      <c r="E30" s="36"/>
      <c r="F30" s="36"/>
      <c r="G30" s="36"/>
      <c r="H30" s="36"/>
      <c r="I30" s="36"/>
      <c r="J30" s="37"/>
      <c r="K30" s="36"/>
    </row>
    <row r="31" spans="1:11" ht="15" x14ac:dyDescent="0.25">
      <c r="A31" s="15"/>
      <c r="B31" s="11"/>
      <c r="C31" s="6"/>
      <c r="D31" s="35"/>
      <c r="E31" s="36"/>
      <c r="F31" s="36"/>
      <c r="G31" s="36"/>
      <c r="H31" s="36"/>
      <c r="I31" s="36"/>
      <c r="J31" s="37"/>
      <c r="K31" s="36"/>
    </row>
    <row r="32" spans="1:11" ht="15" x14ac:dyDescent="0.25">
      <c r="A32" s="16"/>
      <c r="B32" s="8"/>
      <c r="C32" s="17" t="s">
        <v>35</v>
      </c>
      <c r="D32" s="9"/>
      <c r="E32" s="19">
        <f>SUM(E28:E31)</f>
        <v>0</v>
      </c>
      <c r="F32" s="19">
        <f t="shared" ref="F32:I32" si="4">SUM(F28:F31)</f>
        <v>13.57</v>
      </c>
      <c r="G32" s="19">
        <f t="shared" si="4"/>
        <v>13.11</v>
      </c>
      <c r="H32" s="19">
        <f t="shared" si="4"/>
        <v>36.159999999999997</v>
      </c>
      <c r="I32" s="19">
        <f t="shared" si="4"/>
        <v>327.14</v>
      </c>
      <c r="J32" s="22"/>
      <c r="K32" s="19">
        <f ca="1">SUM(K25:K31)</f>
        <v>0</v>
      </c>
    </row>
    <row r="33" spans="1:11" ht="15" x14ac:dyDescent="0.25">
      <c r="A33" s="14">
        <f>A6</f>
        <v>1</v>
      </c>
      <c r="B33" s="10" t="s">
        <v>32</v>
      </c>
      <c r="C33" s="7" t="s">
        <v>17</v>
      </c>
      <c r="D33" s="35"/>
      <c r="E33" s="36"/>
      <c r="F33" s="36"/>
      <c r="G33" s="36"/>
      <c r="H33" s="36"/>
      <c r="I33" s="36"/>
      <c r="J33" s="37"/>
      <c r="K33" s="36"/>
    </row>
    <row r="34" spans="1:11" ht="15" x14ac:dyDescent="0.25">
      <c r="A34" s="15"/>
      <c r="B34" s="11"/>
      <c r="C34" s="7" t="s">
        <v>26</v>
      </c>
      <c r="D34" s="35"/>
      <c r="E34" s="36"/>
      <c r="F34" s="36"/>
      <c r="G34" s="36"/>
      <c r="H34" s="36"/>
      <c r="I34" s="36"/>
      <c r="J34" s="37"/>
      <c r="K34" s="36"/>
    </row>
    <row r="35" spans="1:11" ht="15" x14ac:dyDescent="0.25">
      <c r="A35" s="15"/>
      <c r="B35" s="11"/>
      <c r="C35" s="7" t="s">
        <v>27</v>
      </c>
      <c r="D35" s="35"/>
      <c r="E35" s="36"/>
      <c r="F35" s="36"/>
      <c r="G35" s="36"/>
      <c r="H35" s="36"/>
      <c r="I35" s="36"/>
      <c r="J35" s="37"/>
      <c r="K35" s="36"/>
    </row>
    <row r="36" spans="1:11" ht="15" x14ac:dyDescent="0.25">
      <c r="A36" s="15"/>
      <c r="B36" s="11"/>
      <c r="C36" s="7" t="s">
        <v>19</v>
      </c>
      <c r="D36" s="35"/>
      <c r="E36" s="36"/>
      <c r="F36" s="36"/>
      <c r="G36" s="36"/>
      <c r="H36" s="36"/>
      <c r="I36" s="36"/>
      <c r="J36" s="37"/>
      <c r="K36" s="36"/>
    </row>
    <row r="37" spans="1:11" ht="15" x14ac:dyDescent="0.25">
      <c r="A37" s="15"/>
      <c r="B37" s="11"/>
      <c r="C37" s="6"/>
      <c r="D37" s="35"/>
      <c r="E37" s="36"/>
      <c r="F37" s="36"/>
      <c r="G37" s="36"/>
      <c r="H37" s="36"/>
      <c r="I37" s="36"/>
      <c r="J37" s="37"/>
      <c r="K37" s="36"/>
    </row>
    <row r="38" spans="1:11" ht="15" x14ac:dyDescent="0.25">
      <c r="A38" s="15"/>
      <c r="B38" s="11"/>
      <c r="C38" s="6"/>
      <c r="D38" s="35"/>
      <c r="E38" s="36"/>
      <c r="F38" s="36"/>
      <c r="G38" s="36"/>
      <c r="H38" s="36"/>
      <c r="I38" s="36"/>
      <c r="J38" s="37"/>
      <c r="K38" s="36"/>
    </row>
    <row r="39" spans="1:11" ht="15" x14ac:dyDescent="0.25">
      <c r="A39" s="16"/>
      <c r="B39" s="8"/>
      <c r="C39" s="17" t="s">
        <v>35</v>
      </c>
      <c r="D39" s="9"/>
      <c r="E39" s="19">
        <f>SUM(E33:E38)</f>
        <v>0</v>
      </c>
      <c r="F39" s="19">
        <f t="shared" ref="F39:I39" si="5">SUM(F33:F38)</f>
        <v>0</v>
      </c>
      <c r="G39" s="19">
        <f t="shared" si="5"/>
        <v>0</v>
      </c>
      <c r="H39" s="19">
        <f t="shared" si="5"/>
        <v>0</v>
      </c>
      <c r="I39" s="19">
        <f t="shared" si="5"/>
        <v>0</v>
      </c>
      <c r="J39" s="22"/>
      <c r="K39" s="19">
        <f ca="1">SUM(K33:K41)</f>
        <v>0</v>
      </c>
    </row>
    <row r="40" spans="1:11" ht="15" x14ac:dyDescent="0.25">
      <c r="A40" s="14">
        <f>A6</f>
        <v>1</v>
      </c>
      <c r="B40" s="10" t="s">
        <v>33</v>
      </c>
      <c r="C40" s="12" t="s">
        <v>34</v>
      </c>
      <c r="D40" s="35"/>
      <c r="E40" s="36"/>
      <c r="F40" s="36"/>
      <c r="G40" s="36"/>
      <c r="H40" s="36"/>
      <c r="I40" s="36"/>
      <c r="J40" s="37"/>
      <c r="K40" s="36"/>
    </row>
    <row r="41" spans="1:11" ht="15" x14ac:dyDescent="0.25">
      <c r="A41" s="15"/>
      <c r="B41" s="11"/>
      <c r="C41" s="12" t="s">
        <v>31</v>
      </c>
      <c r="D41" s="35"/>
      <c r="E41" s="36"/>
      <c r="F41" s="36"/>
      <c r="G41" s="36"/>
      <c r="H41" s="36"/>
      <c r="I41" s="36"/>
      <c r="J41" s="37"/>
      <c r="K41" s="36"/>
    </row>
    <row r="42" spans="1:11" ht="15" x14ac:dyDescent="0.25">
      <c r="A42" s="15"/>
      <c r="B42" s="11"/>
      <c r="C42" s="12" t="s">
        <v>27</v>
      </c>
      <c r="D42" s="35"/>
      <c r="E42" s="36"/>
      <c r="F42" s="36"/>
      <c r="G42" s="36"/>
      <c r="H42" s="36"/>
      <c r="I42" s="36"/>
      <c r="J42" s="37"/>
      <c r="K42" s="36"/>
    </row>
    <row r="43" spans="1:11" ht="15" x14ac:dyDescent="0.25">
      <c r="A43" s="15"/>
      <c r="B43" s="11"/>
      <c r="C43" s="12" t="s">
        <v>20</v>
      </c>
      <c r="D43" s="35"/>
      <c r="E43" s="36"/>
      <c r="F43" s="36"/>
      <c r="G43" s="36"/>
      <c r="H43" s="36"/>
      <c r="I43" s="36"/>
      <c r="J43" s="37"/>
      <c r="K43" s="36"/>
    </row>
    <row r="44" spans="1:11" ht="15" x14ac:dyDescent="0.25">
      <c r="A44" s="15"/>
      <c r="B44" s="11"/>
      <c r="C44" s="6"/>
      <c r="D44" s="35"/>
      <c r="E44" s="36"/>
      <c r="F44" s="36"/>
      <c r="G44" s="36"/>
      <c r="H44" s="36"/>
      <c r="I44" s="36"/>
      <c r="J44" s="37"/>
      <c r="K44" s="36"/>
    </row>
    <row r="45" spans="1:11" ht="15" x14ac:dyDescent="0.25">
      <c r="A45" s="15"/>
      <c r="B45" s="11"/>
      <c r="C45" s="6"/>
      <c r="D45" s="35"/>
      <c r="E45" s="36"/>
      <c r="F45" s="36"/>
      <c r="G45" s="36"/>
      <c r="H45" s="36"/>
      <c r="I45" s="36"/>
      <c r="J45" s="37"/>
      <c r="K45" s="36"/>
    </row>
    <row r="46" spans="1:11" ht="15" x14ac:dyDescent="0.25">
      <c r="A46" s="16"/>
      <c r="B46" s="8"/>
      <c r="C46" s="18" t="s">
        <v>35</v>
      </c>
      <c r="D46" s="9"/>
      <c r="E46" s="19">
        <f>SUM(E40:E45)</f>
        <v>0</v>
      </c>
      <c r="F46" s="19">
        <f t="shared" ref="F46:I46" si="6">SUM(F40:F45)</f>
        <v>0</v>
      </c>
      <c r="G46" s="19">
        <f t="shared" si="6"/>
        <v>0</v>
      </c>
      <c r="H46" s="19">
        <f t="shared" si="6"/>
        <v>0</v>
      </c>
      <c r="I46" s="19">
        <f t="shared" si="6"/>
        <v>0</v>
      </c>
      <c r="J46" s="22"/>
      <c r="K46" s="19">
        <f ca="1">SUM(K40:K48)</f>
        <v>0</v>
      </c>
    </row>
    <row r="47" spans="1:11" ht="15.75" thickBot="1" x14ac:dyDescent="0.25">
      <c r="A47" s="24">
        <f>A6</f>
        <v>1</v>
      </c>
      <c r="B47" s="87" t="s">
        <v>4</v>
      </c>
      <c r="C47" s="88"/>
      <c r="D47" s="25"/>
      <c r="E47" s="26">
        <f>E13+E17+E27+E32+E39+E46</f>
        <v>1.2889999999999999</v>
      </c>
      <c r="F47" s="26">
        <f t="shared" ref="F47:I47" si="7">F13+F17+F27+F32+F39+F46</f>
        <v>66.62</v>
      </c>
      <c r="G47" s="26">
        <f t="shared" si="7"/>
        <v>53.58</v>
      </c>
      <c r="H47" s="26">
        <f t="shared" si="7"/>
        <v>245.83</v>
      </c>
      <c r="I47" s="26">
        <f t="shared" si="7"/>
        <v>1793.3400000000001</v>
      </c>
      <c r="J47" s="27"/>
      <c r="K47" s="26">
        <f ca="1">K13+K17+K27+K32+K39+K46</f>
        <v>0</v>
      </c>
    </row>
    <row r="48" spans="1:11" ht="15.75" thickBot="1" x14ac:dyDescent="0.3">
      <c r="A48" s="15">
        <v>2</v>
      </c>
      <c r="B48" s="21" t="s">
        <v>16</v>
      </c>
      <c r="C48" s="5" t="s">
        <v>193</v>
      </c>
      <c r="D48" s="42" t="s">
        <v>66</v>
      </c>
      <c r="E48" s="53">
        <v>0.01</v>
      </c>
      <c r="F48" s="47">
        <v>1.2</v>
      </c>
      <c r="G48" s="47">
        <v>4</v>
      </c>
      <c r="H48" s="50">
        <v>2.7</v>
      </c>
      <c r="I48" s="47">
        <v>52</v>
      </c>
      <c r="J48" s="44">
        <v>20</v>
      </c>
      <c r="K48" s="33"/>
    </row>
    <row r="49" spans="1:11" ht="15" x14ac:dyDescent="0.25">
      <c r="A49" s="15"/>
      <c r="B49" s="11"/>
      <c r="C49" s="6" t="s">
        <v>70</v>
      </c>
      <c r="D49" s="42" t="s">
        <v>67</v>
      </c>
      <c r="E49" s="53" t="s">
        <v>57</v>
      </c>
      <c r="F49" s="47">
        <v>6.51</v>
      </c>
      <c r="G49" s="47">
        <v>4.3499999999999996</v>
      </c>
      <c r="H49" s="50">
        <v>40.049999999999997</v>
      </c>
      <c r="I49" s="47">
        <v>225</v>
      </c>
      <c r="J49" s="44">
        <v>171</v>
      </c>
      <c r="K49" s="36"/>
    </row>
    <row r="50" spans="1:11" ht="15" x14ac:dyDescent="0.25">
      <c r="A50" s="15"/>
      <c r="B50" s="11"/>
      <c r="C50" s="7" t="s">
        <v>192</v>
      </c>
      <c r="D50" s="42" t="s">
        <v>68</v>
      </c>
      <c r="E50" s="54">
        <v>0.01</v>
      </c>
      <c r="F50" s="47">
        <v>11.3</v>
      </c>
      <c r="G50" s="47">
        <v>22</v>
      </c>
      <c r="H50" s="50">
        <v>1.7</v>
      </c>
      <c r="I50" s="47">
        <v>261</v>
      </c>
      <c r="J50" s="45">
        <v>536</v>
      </c>
      <c r="K50" s="36"/>
    </row>
    <row r="51" spans="1:11" ht="15" x14ac:dyDescent="0.25">
      <c r="A51" s="15"/>
      <c r="B51" s="11"/>
      <c r="C51" s="7" t="s">
        <v>19</v>
      </c>
      <c r="D51" s="42" t="s">
        <v>53</v>
      </c>
      <c r="E51" s="54">
        <v>2.5000000000000001E-2</v>
      </c>
      <c r="F51" s="47">
        <v>3.3</v>
      </c>
      <c r="G51" s="47">
        <v>0.6</v>
      </c>
      <c r="H51" s="50">
        <v>16.7</v>
      </c>
      <c r="I51" s="47">
        <v>87</v>
      </c>
      <c r="J51" s="45"/>
      <c r="K51" s="36"/>
    </row>
    <row r="52" spans="1:11" ht="15.75" thickBot="1" x14ac:dyDescent="0.3">
      <c r="A52" s="15"/>
      <c r="B52" s="11"/>
      <c r="C52" s="7" t="s">
        <v>191</v>
      </c>
      <c r="D52" s="42" t="s">
        <v>69</v>
      </c>
      <c r="E52" s="55" t="s">
        <v>71</v>
      </c>
      <c r="F52" s="48">
        <v>0.13</v>
      </c>
      <c r="G52" s="48">
        <v>0.02</v>
      </c>
      <c r="H52" s="51">
        <v>11.33</v>
      </c>
      <c r="I52" s="48">
        <v>45.55</v>
      </c>
      <c r="J52" s="45">
        <v>377</v>
      </c>
      <c r="K52" s="36"/>
    </row>
    <row r="53" spans="1:11" ht="15" x14ac:dyDescent="0.25">
      <c r="A53" s="15"/>
      <c r="B53" s="11"/>
      <c r="C53" s="6"/>
      <c r="D53" s="35"/>
      <c r="E53" s="36"/>
      <c r="F53" s="36"/>
      <c r="G53" s="36"/>
      <c r="H53" s="36"/>
      <c r="I53" s="36"/>
      <c r="J53" s="37"/>
      <c r="K53" s="36"/>
    </row>
    <row r="54" spans="1:11" ht="15" x14ac:dyDescent="0.25">
      <c r="A54" s="15"/>
      <c r="B54" s="11"/>
      <c r="C54" s="6"/>
      <c r="D54" s="35"/>
      <c r="E54" s="36"/>
      <c r="F54" s="36"/>
      <c r="G54" s="36"/>
      <c r="H54" s="36"/>
      <c r="I54" s="36"/>
      <c r="J54" s="37"/>
      <c r="K54" s="36"/>
    </row>
    <row r="55" spans="1:11" ht="15" x14ac:dyDescent="0.25">
      <c r="A55" s="16"/>
      <c r="B55" s="8"/>
      <c r="C55" s="17" t="s">
        <v>35</v>
      </c>
      <c r="D55" s="9"/>
      <c r="E55" s="19">
        <f>SUM(E48:E54)</f>
        <v>4.4999999999999998E-2</v>
      </c>
      <c r="F55" s="19">
        <f t="shared" ref="F55:I55" si="8">SUM(F48:F54)</f>
        <v>22.44</v>
      </c>
      <c r="G55" s="19">
        <f t="shared" si="8"/>
        <v>30.970000000000002</v>
      </c>
      <c r="H55" s="19">
        <f t="shared" si="8"/>
        <v>72.48</v>
      </c>
      <c r="I55" s="19">
        <f t="shared" si="8"/>
        <v>670.55</v>
      </c>
      <c r="J55" s="22"/>
      <c r="K55" s="19">
        <f t="shared" ref="K55:K97" si="9">SUM(K48:K54)</f>
        <v>0</v>
      </c>
    </row>
    <row r="56" spans="1:11" ht="15.75" thickBot="1" x14ac:dyDescent="0.3">
      <c r="A56" s="14">
        <f>A48</f>
        <v>2</v>
      </c>
      <c r="B56" s="10" t="s">
        <v>21</v>
      </c>
      <c r="C56" s="12" t="s">
        <v>20</v>
      </c>
      <c r="D56" s="35"/>
      <c r="E56" s="36"/>
      <c r="F56" s="36"/>
      <c r="G56" s="36"/>
      <c r="H56" s="36"/>
      <c r="I56" s="36"/>
      <c r="J56" s="37"/>
      <c r="K56" s="36"/>
    </row>
    <row r="57" spans="1:11" ht="15" x14ac:dyDescent="0.25">
      <c r="A57" s="15"/>
      <c r="B57" s="11"/>
      <c r="C57" s="6" t="s">
        <v>45</v>
      </c>
      <c r="D57" s="43" t="s">
        <v>72</v>
      </c>
      <c r="E57" s="56">
        <v>5.0000000000000001E-3</v>
      </c>
      <c r="F57" s="49">
        <v>1</v>
      </c>
      <c r="G57" s="49">
        <v>0.2</v>
      </c>
      <c r="H57" s="52">
        <v>20.2</v>
      </c>
      <c r="I57" s="49">
        <v>92</v>
      </c>
      <c r="J57" s="46">
        <v>389</v>
      </c>
      <c r="K57" s="36"/>
    </row>
    <row r="58" spans="1:11" ht="15" x14ac:dyDescent="0.25">
      <c r="A58" s="15"/>
      <c r="B58" s="11"/>
      <c r="C58" s="6"/>
      <c r="D58" s="35"/>
      <c r="E58" s="36"/>
      <c r="F58" s="36"/>
      <c r="G58" s="36"/>
      <c r="H58" s="36"/>
      <c r="I58" s="36"/>
      <c r="J58" s="37"/>
      <c r="K58" s="36"/>
    </row>
    <row r="59" spans="1:11" ht="15" x14ac:dyDescent="0.25">
      <c r="A59" s="16"/>
      <c r="B59" s="8"/>
      <c r="C59" s="17" t="s">
        <v>35</v>
      </c>
      <c r="D59" s="9"/>
      <c r="E59" s="19">
        <f>SUM(E56:E58)</f>
        <v>5.0000000000000001E-3</v>
      </c>
      <c r="F59" s="19">
        <f t="shared" ref="F59:I59" si="10">SUM(F56:F58)</f>
        <v>1</v>
      </c>
      <c r="G59" s="19">
        <f t="shared" si="10"/>
        <v>0.2</v>
      </c>
      <c r="H59" s="19">
        <f t="shared" si="10"/>
        <v>20.2</v>
      </c>
      <c r="I59" s="19">
        <f t="shared" si="10"/>
        <v>92</v>
      </c>
      <c r="J59" s="22"/>
      <c r="K59" s="19">
        <f t="shared" ref="K59" ca="1" si="11">SUM(K56:K64)</f>
        <v>0</v>
      </c>
    </row>
    <row r="60" spans="1:11" ht="15" x14ac:dyDescent="0.25">
      <c r="A60" s="14">
        <f>A48</f>
        <v>2</v>
      </c>
      <c r="B60" s="10" t="s">
        <v>22</v>
      </c>
      <c r="C60" s="7" t="s">
        <v>23</v>
      </c>
      <c r="D60" s="57" t="s">
        <v>59</v>
      </c>
      <c r="E60" s="72">
        <v>0.01</v>
      </c>
      <c r="F60" s="68">
        <v>1.81</v>
      </c>
      <c r="G60" s="68">
        <v>6.18</v>
      </c>
      <c r="H60" s="69">
        <v>8.7200000000000006</v>
      </c>
      <c r="I60" s="68">
        <v>98.51</v>
      </c>
      <c r="J60" s="70">
        <v>53</v>
      </c>
      <c r="K60" s="36"/>
    </row>
    <row r="61" spans="1:11" ht="15" x14ac:dyDescent="0.25">
      <c r="A61" s="15"/>
      <c r="B61" s="11"/>
      <c r="C61" s="7" t="s">
        <v>24</v>
      </c>
      <c r="D61" s="42" t="s">
        <v>60</v>
      </c>
      <c r="E61" s="54" t="s">
        <v>64</v>
      </c>
      <c r="F61" s="47">
        <v>2.5</v>
      </c>
      <c r="G61" s="47">
        <v>5.5</v>
      </c>
      <c r="H61" s="50">
        <v>15.1</v>
      </c>
      <c r="I61" s="47">
        <v>117</v>
      </c>
      <c r="J61" s="45">
        <v>94</v>
      </c>
      <c r="K61" s="36"/>
    </row>
    <row r="62" spans="1:11" ht="15" x14ac:dyDescent="0.25">
      <c r="A62" s="15"/>
      <c r="B62" s="11"/>
      <c r="C62" s="7" t="s">
        <v>25</v>
      </c>
      <c r="D62" s="58" t="s">
        <v>61</v>
      </c>
      <c r="E62" s="54">
        <v>1.3333333333333334E-2</v>
      </c>
      <c r="F62" s="47">
        <v>15.1</v>
      </c>
      <c r="G62" s="47">
        <v>10.5</v>
      </c>
      <c r="H62" s="50">
        <v>10.15</v>
      </c>
      <c r="I62" s="47">
        <v>196.15</v>
      </c>
      <c r="J62" s="45">
        <v>218</v>
      </c>
      <c r="K62" s="36"/>
    </row>
    <row r="63" spans="1:11" ht="15" x14ac:dyDescent="0.25">
      <c r="A63" s="15"/>
      <c r="B63" s="11"/>
      <c r="C63" s="7" t="s">
        <v>26</v>
      </c>
      <c r="D63" s="59" t="s">
        <v>62</v>
      </c>
      <c r="E63" s="73" t="s">
        <v>65</v>
      </c>
      <c r="F63" s="44">
        <v>4</v>
      </c>
      <c r="G63" s="44">
        <v>0.8</v>
      </c>
      <c r="H63" s="44">
        <v>31.6</v>
      </c>
      <c r="I63" s="47">
        <v>150</v>
      </c>
      <c r="J63" s="71">
        <v>125</v>
      </c>
      <c r="K63" s="36"/>
    </row>
    <row r="64" spans="1:11" ht="15" x14ac:dyDescent="0.25">
      <c r="A64" s="15"/>
      <c r="B64" s="11"/>
      <c r="C64" s="7" t="s">
        <v>27</v>
      </c>
      <c r="D64" s="42" t="s">
        <v>63</v>
      </c>
      <c r="E64" s="54">
        <v>5.0000000000000001E-3</v>
      </c>
      <c r="F64" s="47">
        <v>0</v>
      </c>
      <c r="G64" s="47">
        <v>0</v>
      </c>
      <c r="H64" s="50">
        <v>22.8</v>
      </c>
      <c r="I64" s="47">
        <v>88.41</v>
      </c>
      <c r="J64" s="45">
        <v>883</v>
      </c>
      <c r="K64" s="36"/>
    </row>
    <row r="65" spans="1:11" ht="15" x14ac:dyDescent="0.25">
      <c r="A65" s="15"/>
      <c r="B65" s="11"/>
      <c r="C65" s="7" t="s">
        <v>28</v>
      </c>
      <c r="D65" s="42" t="s">
        <v>53</v>
      </c>
      <c r="E65" s="54">
        <v>0.02</v>
      </c>
      <c r="F65" s="47">
        <v>3.3</v>
      </c>
      <c r="G65" s="47">
        <v>0.6</v>
      </c>
      <c r="H65" s="50">
        <v>16.7</v>
      </c>
      <c r="I65" s="47">
        <v>87</v>
      </c>
      <c r="J65" s="37"/>
      <c r="K65" s="36"/>
    </row>
    <row r="66" spans="1:11" ht="15" x14ac:dyDescent="0.25">
      <c r="A66" s="15"/>
      <c r="B66" s="11"/>
      <c r="C66" s="7" t="s">
        <v>29</v>
      </c>
      <c r="D66" s="42" t="s">
        <v>54</v>
      </c>
      <c r="E66" s="54">
        <v>2.5000000000000001E-2</v>
      </c>
      <c r="F66" s="47">
        <v>3.04</v>
      </c>
      <c r="G66" s="47">
        <v>0.32</v>
      </c>
      <c r="H66" s="50">
        <v>19.68</v>
      </c>
      <c r="I66" s="47">
        <v>94.4</v>
      </c>
      <c r="J66" s="37"/>
      <c r="K66" s="36"/>
    </row>
    <row r="67" spans="1:11" ht="15" x14ac:dyDescent="0.25">
      <c r="A67" s="15"/>
      <c r="B67" s="11"/>
      <c r="C67" s="6"/>
      <c r="D67" s="35"/>
      <c r="E67" s="36"/>
      <c r="F67" s="36"/>
      <c r="G67" s="36"/>
      <c r="H67" s="36"/>
      <c r="I67" s="36"/>
      <c r="J67" s="37"/>
      <c r="K67" s="36"/>
    </row>
    <row r="68" spans="1:11" ht="15" x14ac:dyDescent="0.25">
      <c r="A68" s="15"/>
      <c r="B68" s="11"/>
      <c r="C68" s="6"/>
      <c r="D68" s="35"/>
      <c r="E68" s="36"/>
      <c r="F68" s="36"/>
      <c r="G68" s="36"/>
      <c r="H68" s="36"/>
      <c r="I68" s="36"/>
      <c r="J68" s="37"/>
      <c r="K68" s="36"/>
    </row>
    <row r="69" spans="1:11" ht="15.75" thickBot="1" x14ac:dyDescent="0.3">
      <c r="A69" s="16"/>
      <c r="B69" s="8"/>
      <c r="C69" s="17" t="s">
        <v>35</v>
      </c>
      <c r="D69" s="9"/>
      <c r="E69" s="19">
        <f>SUM(E60:E68)</f>
        <v>7.3333333333333334E-2</v>
      </c>
      <c r="F69" s="19">
        <f t="shared" ref="F69:I69" si="12">SUM(F60:F68)</f>
        <v>29.75</v>
      </c>
      <c r="G69" s="19">
        <f t="shared" si="12"/>
        <v>23.900000000000002</v>
      </c>
      <c r="H69" s="19">
        <f t="shared" si="12"/>
        <v>124.75</v>
      </c>
      <c r="I69" s="19">
        <f t="shared" si="12"/>
        <v>831.46999999999991</v>
      </c>
      <c r="J69" s="22"/>
      <c r="K69" s="19">
        <f t="shared" ref="K69" ca="1" si="13">SUM(K66:K74)</f>
        <v>0</v>
      </c>
    </row>
    <row r="70" spans="1:11" ht="15" x14ac:dyDescent="0.25">
      <c r="A70" s="14">
        <f>A48</f>
        <v>2</v>
      </c>
      <c r="B70" s="10" t="s">
        <v>30</v>
      </c>
      <c r="C70" s="12" t="s">
        <v>31</v>
      </c>
      <c r="D70" s="60" t="s">
        <v>58</v>
      </c>
      <c r="E70" s="74">
        <v>2.5000000000000001E-2</v>
      </c>
      <c r="F70" s="62">
        <v>1.92</v>
      </c>
      <c r="G70" s="62">
        <v>1.1200000000000001</v>
      </c>
      <c r="H70" s="63">
        <v>31.08</v>
      </c>
      <c r="I70" s="62">
        <v>121.32</v>
      </c>
      <c r="J70" s="37"/>
      <c r="K70" s="36"/>
    </row>
    <row r="71" spans="1:11" ht="15" x14ac:dyDescent="0.25">
      <c r="A71" s="15"/>
      <c r="B71" s="11"/>
      <c r="C71" s="12" t="s">
        <v>27</v>
      </c>
      <c r="D71" s="61" t="s">
        <v>56</v>
      </c>
      <c r="E71" s="75">
        <v>5.0000000000000001E-3</v>
      </c>
      <c r="F71" s="64">
        <v>5.8</v>
      </c>
      <c r="G71" s="64">
        <v>6.4</v>
      </c>
      <c r="H71" s="65">
        <v>9.4</v>
      </c>
      <c r="I71" s="64">
        <v>120</v>
      </c>
      <c r="J71" s="67">
        <v>965</v>
      </c>
      <c r="K71" s="36"/>
    </row>
    <row r="72" spans="1:11" ht="15" x14ac:dyDescent="0.25">
      <c r="A72" s="15"/>
      <c r="B72" s="11"/>
      <c r="C72" s="6"/>
      <c r="D72" s="35"/>
      <c r="E72" s="36"/>
      <c r="F72" s="36"/>
      <c r="G72" s="36"/>
      <c r="H72" s="36"/>
      <c r="I72" s="36"/>
      <c r="J72" s="37"/>
      <c r="K72" s="36"/>
    </row>
    <row r="73" spans="1:11" ht="15" x14ac:dyDescent="0.25">
      <c r="A73" s="15"/>
      <c r="B73" s="11"/>
      <c r="C73" s="6"/>
      <c r="D73" s="35"/>
      <c r="E73" s="36"/>
      <c r="F73" s="36"/>
      <c r="G73" s="36"/>
      <c r="H73" s="36"/>
      <c r="I73" s="36"/>
      <c r="J73" s="37"/>
      <c r="K73" s="36"/>
    </row>
    <row r="74" spans="1:11" ht="15" x14ac:dyDescent="0.25">
      <c r="A74" s="16"/>
      <c r="B74" s="8"/>
      <c r="C74" s="17" t="s">
        <v>35</v>
      </c>
      <c r="D74" s="9"/>
      <c r="E74" s="19">
        <f>SUM(E70:E73)</f>
        <v>3.0000000000000002E-2</v>
      </c>
      <c r="F74" s="19">
        <f t="shared" ref="F74:I74" si="14">SUM(F70:F73)</f>
        <v>7.72</v>
      </c>
      <c r="G74" s="19">
        <f t="shared" si="14"/>
        <v>7.5200000000000005</v>
      </c>
      <c r="H74" s="19">
        <f t="shared" si="14"/>
        <v>40.479999999999997</v>
      </c>
      <c r="I74" s="19">
        <f t="shared" si="14"/>
        <v>241.32</v>
      </c>
      <c r="J74" s="22"/>
      <c r="K74" s="19">
        <f t="shared" ref="K74" ca="1" si="15">SUM(K67:K73)</f>
        <v>0</v>
      </c>
    </row>
    <row r="75" spans="1:11" ht="15" x14ac:dyDescent="0.25">
      <c r="A75" s="14">
        <f>A48</f>
        <v>2</v>
      </c>
      <c r="B75" s="10" t="s">
        <v>32</v>
      </c>
      <c r="C75" s="7" t="s">
        <v>17</v>
      </c>
      <c r="D75" s="35"/>
      <c r="E75" s="36"/>
      <c r="F75" s="36"/>
      <c r="G75" s="36"/>
      <c r="H75" s="36"/>
      <c r="I75" s="36"/>
      <c r="J75" s="37"/>
      <c r="K75" s="36"/>
    </row>
    <row r="76" spans="1:11" ht="15" x14ac:dyDescent="0.25">
      <c r="A76" s="15"/>
      <c r="B76" s="11"/>
      <c r="C76" s="7" t="s">
        <v>26</v>
      </c>
      <c r="D76" s="35"/>
      <c r="E76" s="36"/>
      <c r="F76" s="36"/>
      <c r="G76" s="36"/>
      <c r="H76" s="36"/>
      <c r="I76" s="36"/>
      <c r="J76" s="37"/>
      <c r="K76" s="36"/>
    </row>
    <row r="77" spans="1:11" ht="15" x14ac:dyDescent="0.25">
      <c r="A77" s="15"/>
      <c r="B77" s="11"/>
      <c r="C77" s="7" t="s">
        <v>27</v>
      </c>
      <c r="D77" s="35"/>
      <c r="E77" s="36"/>
      <c r="F77" s="36"/>
      <c r="G77" s="36"/>
      <c r="H77" s="36"/>
      <c r="I77" s="36"/>
      <c r="J77" s="37"/>
      <c r="K77" s="36"/>
    </row>
    <row r="78" spans="1:11" ht="15" x14ac:dyDescent="0.25">
      <c r="A78" s="15"/>
      <c r="B78" s="11"/>
      <c r="C78" s="7" t="s">
        <v>19</v>
      </c>
      <c r="D78" s="35"/>
      <c r="E78" s="36"/>
      <c r="F78" s="36"/>
      <c r="G78" s="36"/>
      <c r="H78" s="36"/>
      <c r="I78" s="36"/>
      <c r="J78" s="37"/>
      <c r="K78" s="36"/>
    </row>
    <row r="79" spans="1:11" ht="15" x14ac:dyDescent="0.25">
      <c r="A79" s="15"/>
      <c r="B79" s="11"/>
      <c r="C79" s="6"/>
      <c r="D79" s="35"/>
      <c r="E79" s="36"/>
      <c r="F79" s="36"/>
      <c r="G79" s="36"/>
      <c r="H79" s="36"/>
      <c r="I79" s="36"/>
      <c r="J79" s="37"/>
      <c r="K79" s="36"/>
    </row>
    <row r="80" spans="1:11" ht="15" x14ac:dyDescent="0.25">
      <c r="A80" s="15"/>
      <c r="B80" s="11"/>
      <c r="C80" s="6"/>
      <c r="D80" s="35"/>
      <c r="E80" s="36"/>
      <c r="F80" s="36"/>
      <c r="G80" s="36"/>
      <c r="H80" s="36"/>
      <c r="I80" s="36"/>
      <c r="J80" s="37"/>
      <c r="K80" s="36"/>
    </row>
    <row r="81" spans="1:11" ht="15" x14ac:dyDescent="0.25">
      <c r="A81" s="16"/>
      <c r="B81" s="8"/>
      <c r="C81" s="17" t="s">
        <v>35</v>
      </c>
      <c r="D81" s="9"/>
      <c r="E81" s="19">
        <f>SUM(E75:E80)</f>
        <v>0</v>
      </c>
      <c r="F81" s="19">
        <f t="shared" ref="F81:I81" si="16">SUM(F75:F80)</f>
        <v>0</v>
      </c>
      <c r="G81" s="19">
        <f t="shared" si="16"/>
        <v>0</v>
      </c>
      <c r="H81" s="19">
        <f t="shared" si="16"/>
        <v>0</v>
      </c>
      <c r="I81" s="19">
        <f t="shared" si="16"/>
        <v>0</v>
      </c>
      <c r="J81" s="22"/>
      <c r="K81" s="19">
        <f t="shared" ref="K81" ca="1" si="17">SUM(K75:K83)</f>
        <v>0</v>
      </c>
    </row>
    <row r="82" spans="1:11" ht="15" x14ac:dyDescent="0.25">
      <c r="A82" s="14">
        <f>A48</f>
        <v>2</v>
      </c>
      <c r="B82" s="10" t="s">
        <v>33</v>
      </c>
      <c r="C82" s="12" t="s">
        <v>34</v>
      </c>
      <c r="D82" s="35"/>
      <c r="E82" s="36"/>
      <c r="F82" s="36"/>
      <c r="G82" s="36"/>
      <c r="H82" s="36"/>
      <c r="I82" s="36"/>
      <c r="J82" s="37"/>
      <c r="K82" s="36"/>
    </row>
    <row r="83" spans="1:11" ht="15" x14ac:dyDescent="0.25">
      <c r="A83" s="15"/>
      <c r="B83" s="11"/>
      <c r="C83" s="12" t="s">
        <v>31</v>
      </c>
      <c r="D83" s="35"/>
      <c r="E83" s="36"/>
      <c r="F83" s="36"/>
      <c r="G83" s="36"/>
      <c r="H83" s="36"/>
      <c r="I83" s="36"/>
      <c r="J83" s="37"/>
      <c r="K83" s="36"/>
    </row>
    <row r="84" spans="1:11" ht="15" x14ac:dyDescent="0.25">
      <c r="A84" s="15"/>
      <c r="B84" s="11"/>
      <c r="C84" s="12" t="s">
        <v>27</v>
      </c>
      <c r="D84" s="35"/>
      <c r="E84" s="36"/>
      <c r="F84" s="36"/>
      <c r="G84" s="36"/>
      <c r="H84" s="36"/>
      <c r="I84" s="36"/>
      <c r="J84" s="37"/>
      <c r="K84" s="36"/>
    </row>
    <row r="85" spans="1:11" ht="15" x14ac:dyDescent="0.25">
      <c r="A85" s="15"/>
      <c r="B85" s="11"/>
      <c r="C85" s="12" t="s">
        <v>20</v>
      </c>
      <c r="D85" s="35"/>
      <c r="E85" s="36"/>
      <c r="F85" s="36"/>
      <c r="G85" s="36"/>
      <c r="H85" s="36"/>
      <c r="I85" s="36"/>
      <c r="J85" s="37"/>
      <c r="K85" s="36"/>
    </row>
    <row r="86" spans="1:11" ht="15" x14ac:dyDescent="0.25">
      <c r="A86" s="15"/>
      <c r="B86" s="11"/>
      <c r="C86" s="6"/>
      <c r="D86" s="35"/>
      <c r="E86" s="36"/>
      <c r="F86" s="36"/>
      <c r="G86" s="36"/>
      <c r="H86" s="36"/>
      <c r="I86" s="36"/>
      <c r="J86" s="37"/>
      <c r="K86" s="36"/>
    </row>
    <row r="87" spans="1:11" ht="15" x14ac:dyDescent="0.25">
      <c r="A87" s="15"/>
      <c r="B87" s="11"/>
      <c r="C87" s="6"/>
      <c r="D87" s="35"/>
      <c r="E87" s="36"/>
      <c r="F87" s="36"/>
      <c r="G87" s="36"/>
      <c r="H87" s="36"/>
      <c r="I87" s="36"/>
      <c r="J87" s="37"/>
      <c r="K87" s="36"/>
    </row>
    <row r="88" spans="1:11" ht="15" x14ac:dyDescent="0.25">
      <c r="A88" s="16"/>
      <c r="B88" s="8"/>
      <c r="C88" s="18" t="s">
        <v>35</v>
      </c>
      <c r="D88" s="9"/>
      <c r="E88" s="19">
        <f>SUM(E82:E87)</f>
        <v>0</v>
      </c>
      <c r="F88" s="19">
        <f t="shared" ref="F88:I88" si="18">SUM(F82:F87)</f>
        <v>0</v>
      </c>
      <c r="G88" s="19">
        <f t="shared" si="18"/>
        <v>0</v>
      </c>
      <c r="H88" s="19">
        <f t="shared" si="18"/>
        <v>0</v>
      </c>
      <c r="I88" s="19">
        <f t="shared" si="18"/>
        <v>0</v>
      </c>
      <c r="J88" s="22"/>
      <c r="K88" s="19">
        <f t="shared" ref="K88" ca="1" si="19">SUM(K82:K90)</f>
        <v>0</v>
      </c>
    </row>
    <row r="89" spans="1:11" ht="15.75" customHeight="1" thickBot="1" x14ac:dyDescent="0.25">
      <c r="A89" s="28">
        <f>A48</f>
        <v>2</v>
      </c>
      <c r="B89" s="87" t="s">
        <v>4</v>
      </c>
      <c r="C89" s="88"/>
      <c r="D89" s="25"/>
      <c r="E89" s="26">
        <f>E55+E59+E69+E74+E81+E88</f>
        <v>0.15333333333333332</v>
      </c>
      <c r="F89" s="26">
        <f t="shared" ref="F89:I89" si="20">F55+F59+F69+F74+F81+F88</f>
        <v>60.91</v>
      </c>
      <c r="G89" s="26">
        <f t="shared" si="20"/>
        <v>62.590000000000011</v>
      </c>
      <c r="H89" s="26">
        <f t="shared" si="20"/>
        <v>257.91000000000003</v>
      </c>
      <c r="I89" s="26">
        <f t="shared" si="20"/>
        <v>1835.34</v>
      </c>
      <c r="J89" s="27"/>
      <c r="K89" s="26">
        <f t="shared" ref="K89" ca="1" si="21">K55+K59+K69+K74+K81+K88</f>
        <v>0</v>
      </c>
    </row>
    <row r="90" spans="1:11" ht="15.75" thickBot="1" x14ac:dyDescent="0.3">
      <c r="A90" s="20">
        <v>3</v>
      </c>
      <c r="B90" s="21" t="s">
        <v>16</v>
      </c>
      <c r="C90" s="5" t="s">
        <v>193</v>
      </c>
      <c r="D90" s="42" t="s">
        <v>79</v>
      </c>
      <c r="E90" s="53">
        <v>1.6666666666666666E-2</v>
      </c>
      <c r="F90" s="47">
        <v>0.93</v>
      </c>
      <c r="G90" s="47">
        <v>1.23</v>
      </c>
      <c r="H90" s="50">
        <v>10.76</v>
      </c>
      <c r="I90" s="47">
        <v>40.21</v>
      </c>
      <c r="J90" s="44">
        <v>66</v>
      </c>
      <c r="K90" s="33"/>
    </row>
    <row r="91" spans="1:11" ht="15" x14ac:dyDescent="0.25">
      <c r="A91" s="15"/>
      <c r="B91" s="11"/>
      <c r="C91" s="6" t="s">
        <v>70</v>
      </c>
      <c r="D91" s="42" t="s">
        <v>80</v>
      </c>
      <c r="E91" s="53" t="s">
        <v>82</v>
      </c>
      <c r="F91" s="47">
        <v>9.8000000000000007</v>
      </c>
      <c r="G91" s="47">
        <v>9.9</v>
      </c>
      <c r="H91" s="50">
        <v>47.4</v>
      </c>
      <c r="I91" s="47">
        <v>351</v>
      </c>
      <c r="J91" s="44">
        <v>1046</v>
      </c>
      <c r="K91" s="36"/>
    </row>
    <row r="92" spans="1:11" ht="15.75" thickBot="1" x14ac:dyDescent="0.3">
      <c r="A92" s="15"/>
      <c r="B92" s="11"/>
      <c r="C92" s="7"/>
      <c r="D92" s="42"/>
      <c r="E92" s="54"/>
      <c r="F92" s="47"/>
      <c r="G92" s="47"/>
      <c r="H92" s="50"/>
      <c r="I92" s="47"/>
      <c r="J92" s="45"/>
      <c r="K92" s="36"/>
    </row>
    <row r="93" spans="1:11" ht="15" x14ac:dyDescent="0.25">
      <c r="A93" s="15"/>
      <c r="B93" s="11"/>
      <c r="C93" s="7"/>
      <c r="D93" s="42"/>
      <c r="E93" s="53"/>
      <c r="F93" s="47"/>
      <c r="G93" s="47"/>
      <c r="H93" s="50"/>
      <c r="I93" s="47"/>
      <c r="J93" s="44"/>
      <c r="K93" s="36"/>
    </row>
    <row r="94" spans="1:11" ht="15.75" thickBot="1" x14ac:dyDescent="0.3">
      <c r="A94" s="15"/>
      <c r="B94" s="11"/>
      <c r="C94" s="7" t="s">
        <v>18</v>
      </c>
      <c r="D94" s="42" t="s">
        <v>81</v>
      </c>
      <c r="E94" s="55">
        <v>5.0000000000000001E-3</v>
      </c>
      <c r="F94" s="48">
        <v>0</v>
      </c>
      <c r="G94" s="48">
        <v>0.1</v>
      </c>
      <c r="H94" s="51">
        <v>16.7</v>
      </c>
      <c r="I94" s="48">
        <v>69.66</v>
      </c>
      <c r="J94" s="45">
        <v>123</v>
      </c>
      <c r="K94" s="36"/>
    </row>
    <row r="95" spans="1:11" ht="15" x14ac:dyDescent="0.25">
      <c r="A95" s="15"/>
      <c r="B95" s="11"/>
      <c r="C95" s="6"/>
      <c r="D95" s="35"/>
      <c r="E95" s="36"/>
      <c r="F95" s="36"/>
      <c r="G95" s="36"/>
      <c r="H95" s="36"/>
      <c r="I95" s="36"/>
      <c r="J95" s="37"/>
      <c r="K95" s="36"/>
    </row>
    <row r="96" spans="1:11" ht="15" x14ac:dyDescent="0.25">
      <c r="A96" s="15"/>
      <c r="B96" s="11"/>
      <c r="C96" s="6"/>
      <c r="D96" s="35"/>
      <c r="E96" s="36"/>
      <c r="F96" s="36"/>
      <c r="G96" s="36"/>
      <c r="H96" s="36"/>
      <c r="I96" s="36"/>
      <c r="J96" s="37"/>
      <c r="K96" s="36"/>
    </row>
    <row r="97" spans="1:11" ht="15" x14ac:dyDescent="0.25">
      <c r="A97" s="16"/>
      <c r="B97" s="8"/>
      <c r="C97" s="17" t="s">
        <v>35</v>
      </c>
      <c r="D97" s="9"/>
      <c r="E97" s="19">
        <f>SUM(E90:E96)</f>
        <v>2.1666666666666667E-2</v>
      </c>
      <c r="F97" s="19">
        <f t="shared" ref="F97:I97" si="22">SUM(F90:F96)</f>
        <v>10.73</v>
      </c>
      <c r="G97" s="19">
        <f t="shared" si="22"/>
        <v>11.23</v>
      </c>
      <c r="H97" s="19">
        <f t="shared" si="22"/>
        <v>74.86</v>
      </c>
      <c r="I97" s="19">
        <f t="shared" si="22"/>
        <v>460.87</v>
      </c>
      <c r="J97" s="22"/>
      <c r="K97" s="19">
        <f t="shared" si="9"/>
        <v>0</v>
      </c>
    </row>
    <row r="98" spans="1:11" ht="15" x14ac:dyDescent="0.25">
      <c r="A98" s="14">
        <f>A90</f>
        <v>3</v>
      </c>
      <c r="B98" s="10" t="s">
        <v>21</v>
      </c>
      <c r="C98" s="12"/>
      <c r="D98" s="35"/>
      <c r="E98" s="36"/>
      <c r="F98" s="36"/>
      <c r="G98" s="36"/>
      <c r="H98" s="36"/>
      <c r="I98" s="36"/>
      <c r="J98" s="37"/>
      <c r="K98" s="36"/>
    </row>
    <row r="99" spans="1:11" ht="15.75" thickBot="1" x14ac:dyDescent="0.3">
      <c r="A99" s="15"/>
      <c r="B99" s="11"/>
      <c r="C99" s="6" t="s">
        <v>84</v>
      </c>
      <c r="D99" s="76" t="s">
        <v>83</v>
      </c>
      <c r="E99" s="36" t="s">
        <v>85</v>
      </c>
      <c r="F99" s="48">
        <v>5</v>
      </c>
      <c r="G99" s="48">
        <v>3.2</v>
      </c>
      <c r="H99" s="51">
        <v>3.5</v>
      </c>
      <c r="I99" s="48">
        <v>68</v>
      </c>
      <c r="J99" s="37"/>
      <c r="K99" s="36"/>
    </row>
    <row r="100" spans="1:11" ht="15" x14ac:dyDescent="0.25">
      <c r="A100" s="15"/>
      <c r="B100" s="11"/>
      <c r="C100" s="6"/>
      <c r="D100" s="35"/>
      <c r="E100" s="36"/>
      <c r="F100" s="36"/>
      <c r="G100" s="36"/>
      <c r="H100" s="36"/>
      <c r="I100" s="36"/>
      <c r="J100" s="37"/>
      <c r="K100" s="36"/>
    </row>
    <row r="101" spans="1:11" ht="15" x14ac:dyDescent="0.25">
      <c r="A101" s="16"/>
      <c r="B101" s="8"/>
      <c r="C101" s="17" t="s">
        <v>35</v>
      </c>
      <c r="D101" s="9"/>
      <c r="E101" s="19">
        <f>SUM(E98:E100)</f>
        <v>0</v>
      </c>
      <c r="F101" s="19">
        <f t="shared" ref="F101:I101" si="23">SUM(F98:F100)</f>
        <v>5</v>
      </c>
      <c r="G101" s="19">
        <f t="shared" si="23"/>
        <v>3.2</v>
      </c>
      <c r="H101" s="19">
        <f t="shared" si="23"/>
        <v>3.5</v>
      </c>
      <c r="I101" s="19">
        <f t="shared" si="23"/>
        <v>68</v>
      </c>
      <c r="J101" s="22"/>
      <c r="K101" s="19">
        <f t="shared" ref="K101" ca="1" si="24">SUM(K98:K106)</f>
        <v>0</v>
      </c>
    </row>
    <row r="102" spans="1:11" ht="15" x14ac:dyDescent="0.25">
      <c r="A102" s="14">
        <f>A90</f>
        <v>3</v>
      </c>
      <c r="B102" s="10" t="s">
        <v>22</v>
      </c>
      <c r="C102" s="7" t="s">
        <v>23</v>
      </c>
      <c r="D102" s="57" t="s">
        <v>73</v>
      </c>
      <c r="E102" s="72">
        <v>0.01</v>
      </c>
      <c r="F102" s="68">
        <v>7.06</v>
      </c>
      <c r="G102" s="68">
        <v>5.72</v>
      </c>
      <c r="H102" s="69">
        <v>3.03</v>
      </c>
      <c r="I102" s="68">
        <v>92.5</v>
      </c>
      <c r="J102" s="70">
        <v>50</v>
      </c>
      <c r="K102" s="36"/>
    </row>
    <row r="103" spans="1:11" ht="15" x14ac:dyDescent="0.25">
      <c r="A103" s="15"/>
      <c r="B103" s="11"/>
      <c r="C103" s="7" t="s">
        <v>24</v>
      </c>
      <c r="D103" s="42" t="s">
        <v>74</v>
      </c>
      <c r="E103" s="54">
        <v>4.0000000000000001E-3</v>
      </c>
      <c r="F103" s="47">
        <v>3.25</v>
      </c>
      <c r="G103" s="47">
        <v>2.5</v>
      </c>
      <c r="H103" s="50">
        <v>22</v>
      </c>
      <c r="I103" s="47">
        <v>119.25</v>
      </c>
      <c r="J103" s="45">
        <v>208</v>
      </c>
      <c r="K103" s="36"/>
    </row>
    <row r="104" spans="1:11" ht="15" x14ac:dyDescent="0.25">
      <c r="A104" s="15"/>
      <c r="B104" s="11"/>
      <c r="C104" s="7" t="s">
        <v>25</v>
      </c>
      <c r="D104" s="58" t="s">
        <v>75</v>
      </c>
      <c r="E104" s="54">
        <v>1.3333333333333334E-2</v>
      </c>
      <c r="F104" s="47">
        <v>10.1</v>
      </c>
      <c r="G104" s="47">
        <v>31.9</v>
      </c>
      <c r="H104" s="50">
        <v>6.8</v>
      </c>
      <c r="I104" s="47">
        <v>394</v>
      </c>
      <c r="J104" s="45">
        <v>267</v>
      </c>
      <c r="K104" s="36"/>
    </row>
    <row r="105" spans="1:11" ht="15" x14ac:dyDescent="0.25">
      <c r="A105" s="15"/>
      <c r="B105" s="11"/>
      <c r="C105" s="7" t="s">
        <v>26</v>
      </c>
      <c r="D105" s="59" t="s">
        <v>76</v>
      </c>
      <c r="E105" s="73" t="s">
        <v>57</v>
      </c>
      <c r="F105" s="44">
        <v>3.6</v>
      </c>
      <c r="G105" s="44">
        <v>4.26</v>
      </c>
      <c r="H105" s="44">
        <v>37.53</v>
      </c>
      <c r="I105" s="47">
        <v>203.55</v>
      </c>
      <c r="J105" s="71">
        <v>171</v>
      </c>
      <c r="K105" s="36"/>
    </row>
    <row r="106" spans="1:11" ht="15" x14ac:dyDescent="0.25">
      <c r="A106" s="15"/>
      <c r="B106" s="11"/>
      <c r="C106" s="7" t="s">
        <v>27</v>
      </c>
      <c r="D106" s="42" t="s">
        <v>77</v>
      </c>
      <c r="E106" s="54">
        <v>5.0000000000000001E-3</v>
      </c>
      <c r="F106" s="47">
        <v>0.6</v>
      </c>
      <c r="G106" s="47">
        <v>0</v>
      </c>
      <c r="H106" s="50">
        <v>29</v>
      </c>
      <c r="I106" s="47">
        <v>111.2</v>
      </c>
      <c r="J106" s="45">
        <v>348</v>
      </c>
      <c r="K106" s="36"/>
    </row>
    <row r="107" spans="1:11" ht="15" x14ac:dyDescent="0.25">
      <c r="A107" s="15"/>
      <c r="B107" s="11"/>
      <c r="C107" s="7" t="s">
        <v>28</v>
      </c>
      <c r="D107" s="42" t="s">
        <v>78</v>
      </c>
      <c r="E107" s="54">
        <v>0.02</v>
      </c>
      <c r="F107" s="47">
        <v>3.3</v>
      </c>
      <c r="G107" s="47">
        <v>0.6</v>
      </c>
      <c r="H107" s="50">
        <v>16.7</v>
      </c>
      <c r="I107" s="47">
        <v>87</v>
      </c>
      <c r="J107" s="37"/>
      <c r="K107" s="36"/>
    </row>
    <row r="108" spans="1:11" ht="15" x14ac:dyDescent="0.25">
      <c r="A108" s="15"/>
      <c r="B108" s="11"/>
      <c r="C108" s="7" t="s">
        <v>29</v>
      </c>
      <c r="D108" s="42" t="s">
        <v>54</v>
      </c>
      <c r="E108" s="54">
        <v>2.5000000000000001E-2</v>
      </c>
      <c r="F108" s="47">
        <v>3.04</v>
      </c>
      <c r="G108" s="47">
        <v>0.32</v>
      </c>
      <c r="H108" s="50">
        <v>19.68</v>
      </c>
      <c r="I108" s="47">
        <v>94.4</v>
      </c>
      <c r="J108" s="37"/>
      <c r="K108" s="36"/>
    </row>
    <row r="109" spans="1:11" ht="15" x14ac:dyDescent="0.25">
      <c r="A109" s="15"/>
      <c r="B109" s="11"/>
      <c r="C109" s="6"/>
      <c r="D109" s="35"/>
      <c r="E109" s="36"/>
      <c r="F109" s="36"/>
      <c r="G109" s="36"/>
      <c r="H109" s="36"/>
      <c r="I109" s="36"/>
      <c r="J109" s="37"/>
      <c r="K109" s="36"/>
    </row>
    <row r="110" spans="1:11" ht="15" x14ac:dyDescent="0.25">
      <c r="A110" s="15"/>
      <c r="B110" s="11"/>
      <c r="C110" s="6"/>
      <c r="D110" s="35"/>
      <c r="E110" s="36"/>
      <c r="F110" s="36"/>
      <c r="G110" s="36"/>
      <c r="H110" s="36"/>
      <c r="I110" s="36"/>
      <c r="J110" s="37"/>
      <c r="K110" s="36"/>
    </row>
    <row r="111" spans="1:11" ht="15.75" thickBot="1" x14ac:dyDescent="0.3">
      <c r="A111" s="16"/>
      <c r="B111" s="8"/>
      <c r="C111" s="17" t="s">
        <v>35</v>
      </c>
      <c r="D111" s="9"/>
      <c r="E111" s="19">
        <f>SUM(E102:E110)</f>
        <v>7.7333333333333337E-2</v>
      </c>
      <c r="F111" s="19">
        <f t="shared" ref="F111:I111" si="25">SUM(F102:F110)</f>
        <v>30.95</v>
      </c>
      <c r="G111" s="19">
        <f t="shared" si="25"/>
        <v>45.3</v>
      </c>
      <c r="H111" s="19">
        <f t="shared" si="25"/>
        <v>134.74</v>
      </c>
      <c r="I111" s="19">
        <f t="shared" si="25"/>
        <v>1101.9000000000001</v>
      </c>
      <c r="J111" s="22"/>
      <c r="K111" s="19">
        <f t="shared" ref="K111" ca="1" si="26">SUM(K108:K116)</f>
        <v>0</v>
      </c>
    </row>
    <row r="112" spans="1:11" ht="15" x14ac:dyDescent="0.25">
      <c r="A112" s="14">
        <f>A90</f>
        <v>3</v>
      </c>
      <c r="B112" s="10" t="s">
        <v>30</v>
      </c>
      <c r="C112" s="12" t="s">
        <v>31</v>
      </c>
      <c r="D112" s="60" t="s">
        <v>58</v>
      </c>
      <c r="E112" s="74">
        <v>2.5000000000000001E-2</v>
      </c>
      <c r="F112" s="62">
        <v>2.48</v>
      </c>
      <c r="G112" s="62">
        <v>5.44</v>
      </c>
      <c r="H112" s="63">
        <v>13.76</v>
      </c>
      <c r="I112" s="62">
        <v>135.4</v>
      </c>
      <c r="J112" s="74"/>
      <c r="K112" s="36"/>
    </row>
    <row r="113" spans="1:11" ht="15" x14ac:dyDescent="0.25">
      <c r="A113" s="15"/>
      <c r="B113" s="11"/>
      <c r="C113" s="12" t="s">
        <v>27</v>
      </c>
      <c r="D113" s="61" t="s">
        <v>45</v>
      </c>
      <c r="E113" s="75">
        <v>5.0000000000000001E-3</v>
      </c>
      <c r="F113" s="64">
        <v>1</v>
      </c>
      <c r="G113" s="64">
        <v>0.2</v>
      </c>
      <c r="H113" s="65">
        <v>20.2</v>
      </c>
      <c r="I113" s="64">
        <v>92</v>
      </c>
      <c r="J113" s="67">
        <v>389</v>
      </c>
      <c r="K113" s="36"/>
    </row>
    <row r="114" spans="1:11" ht="15" x14ac:dyDescent="0.25">
      <c r="A114" s="15"/>
      <c r="B114" s="11"/>
      <c r="C114" s="6"/>
      <c r="D114" s="35"/>
      <c r="E114" s="36"/>
      <c r="F114" s="36"/>
      <c r="G114" s="36"/>
      <c r="H114" s="36"/>
      <c r="I114" s="36"/>
      <c r="J114" s="37"/>
      <c r="K114" s="36"/>
    </row>
    <row r="115" spans="1:11" ht="15" x14ac:dyDescent="0.25">
      <c r="A115" s="15"/>
      <c r="B115" s="11"/>
      <c r="C115" s="6"/>
      <c r="D115" s="35"/>
      <c r="E115" s="36"/>
      <c r="F115" s="36"/>
      <c r="G115" s="36"/>
      <c r="H115" s="36"/>
      <c r="I115" s="36"/>
      <c r="J115" s="37"/>
      <c r="K115" s="36"/>
    </row>
    <row r="116" spans="1:11" ht="15" x14ac:dyDescent="0.25">
      <c r="A116" s="16"/>
      <c r="B116" s="8"/>
      <c r="C116" s="17" t="s">
        <v>35</v>
      </c>
      <c r="D116" s="9"/>
      <c r="E116" s="19">
        <f>SUM(E112:E115)</f>
        <v>3.0000000000000002E-2</v>
      </c>
      <c r="F116" s="19">
        <f t="shared" ref="F116:I116" si="27">SUM(F112:F115)</f>
        <v>3.48</v>
      </c>
      <c r="G116" s="19">
        <f t="shared" si="27"/>
        <v>5.6400000000000006</v>
      </c>
      <c r="H116" s="19">
        <f t="shared" si="27"/>
        <v>33.96</v>
      </c>
      <c r="I116" s="19">
        <f t="shared" si="27"/>
        <v>227.4</v>
      </c>
      <c r="J116" s="22"/>
      <c r="K116" s="19">
        <f t="shared" ref="K116" ca="1" si="28">SUM(K109:K115)</f>
        <v>0</v>
      </c>
    </row>
    <row r="117" spans="1:11" ht="15" x14ac:dyDescent="0.25">
      <c r="A117" s="14">
        <f>A90</f>
        <v>3</v>
      </c>
      <c r="B117" s="10" t="s">
        <v>32</v>
      </c>
      <c r="C117" s="7" t="s">
        <v>17</v>
      </c>
      <c r="D117" s="35"/>
      <c r="E117" s="36"/>
      <c r="F117" s="36"/>
      <c r="G117" s="36"/>
      <c r="H117" s="36"/>
      <c r="I117" s="36"/>
      <c r="J117" s="37"/>
      <c r="K117" s="36"/>
    </row>
    <row r="118" spans="1:11" ht="15" x14ac:dyDescent="0.25">
      <c r="A118" s="15"/>
      <c r="B118" s="11"/>
      <c r="C118" s="7" t="s">
        <v>26</v>
      </c>
      <c r="D118" s="35"/>
      <c r="E118" s="36"/>
      <c r="F118" s="36"/>
      <c r="G118" s="36"/>
      <c r="H118" s="36"/>
      <c r="I118" s="36"/>
      <c r="J118" s="37"/>
      <c r="K118" s="36"/>
    </row>
    <row r="119" spans="1:11" ht="15" x14ac:dyDescent="0.25">
      <c r="A119" s="15"/>
      <c r="B119" s="11"/>
      <c r="C119" s="7" t="s">
        <v>27</v>
      </c>
      <c r="D119" s="35"/>
      <c r="E119" s="36"/>
      <c r="F119" s="36"/>
      <c r="G119" s="36"/>
      <c r="H119" s="36"/>
      <c r="I119" s="36"/>
      <c r="J119" s="37"/>
      <c r="K119" s="36"/>
    </row>
    <row r="120" spans="1:11" ht="15" x14ac:dyDescent="0.25">
      <c r="A120" s="15"/>
      <c r="B120" s="11"/>
      <c r="C120" s="7" t="s">
        <v>19</v>
      </c>
      <c r="D120" s="35"/>
      <c r="E120" s="36"/>
      <c r="F120" s="36"/>
      <c r="G120" s="36"/>
      <c r="H120" s="36"/>
      <c r="I120" s="36"/>
      <c r="J120" s="37"/>
      <c r="K120" s="36"/>
    </row>
    <row r="121" spans="1:11" ht="15" x14ac:dyDescent="0.25">
      <c r="A121" s="15"/>
      <c r="B121" s="11"/>
      <c r="C121" s="6"/>
      <c r="D121" s="35"/>
      <c r="E121" s="36"/>
      <c r="F121" s="36"/>
      <c r="G121" s="36"/>
      <c r="H121" s="36"/>
      <c r="I121" s="36"/>
      <c r="J121" s="37"/>
      <c r="K121" s="36"/>
    </row>
    <row r="122" spans="1:11" ht="15" x14ac:dyDescent="0.25">
      <c r="A122" s="15"/>
      <c r="B122" s="11"/>
      <c r="C122" s="6"/>
      <c r="D122" s="35"/>
      <c r="E122" s="36"/>
      <c r="F122" s="36"/>
      <c r="G122" s="36"/>
      <c r="H122" s="36"/>
      <c r="I122" s="36"/>
      <c r="J122" s="37"/>
      <c r="K122" s="36"/>
    </row>
    <row r="123" spans="1:11" ht="15" x14ac:dyDescent="0.25">
      <c r="A123" s="16"/>
      <c r="B123" s="8"/>
      <c r="C123" s="17" t="s">
        <v>35</v>
      </c>
      <c r="D123" s="9"/>
      <c r="E123" s="19">
        <f>SUM(E117:E122)</f>
        <v>0</v>
      </c>
      <c r="F123" s="19">
        <f t="shared" ref="F123:I123" si="29">SUM(F117:F122)</f>
        <v>0</v>
      </c>
      <c r="G123" s="19">
        <f t="shared" si="29"/>
        <v>0</v>
      </c>
      <c r="H123" s="19">
        <f t="shared" si="29"/>
        <v>0</v>
      </c>
      <c r="I123" s="19">
        <f t="shared" si="29"/>
        <v>0</v>
      </c>
      <c r="J123" s="22"/>
      <c r="K123" s="19">
        <f t="shared" ref="K123" ca="1" si="30">SUM(K117:K125)</f>
        <v>0</v>
      </c>
    </row>
    <row r="124" spans="1:11" ht="15" x14ac:dyDescent="0.25">
      <c r="A124" s="14">
        <f>A90</f>
        <v>3</v>
      </c>
      <c r="B124" s="10" t="s">
        <v>33</v>
      </c>
      <c r="C124" s="12" t="s">
        <v>34</v>
      </c>
      <c r="D124" s="35"/>
      <c r="E124" s="36"/>
      <c r="F124" s="36"/>
      <c r="G124" s="36"/>
      <c r="H124" s="36"/>
      <c r="I124" s="36"/>
      <c r="J124" s="37"/>
      <c r="K124" s="36"/>
    </row>
    <row r="125" spans="1:11" ht="15" x14ac:dyDescent="0.25">
      <c r="A125" s="15"/>
      <c r="B125" s="11"/>
      <c r="C125" s="12" t="s">
        <v>31</v>
      </c>
      <c r="D125" s="35"/>
      <c r="E125" s="36"/>
      <c r="F125" s="36"/>
      <c r="G125" s="36"/>
      <c r="H125" s="36"/>
      <c r="I125" s="36"/>
      <c r="J125" s="37"/>
      <c r="K125" s="36"/>
    </row>
    <row r="126" spans="1:11" ht="15" x14ac:dyDescent="0.25">
      <c r="A126" s="15"/>
      <c r="B126" s="11"/>
      <c r="C126" s="12" t="s">
        <v>27</v>
      </c>
      <c r="D126" s="35"/>
      <c r="E126" s="36"/>
      <c r="F126" s="36"/>
      <c r="G126" s="36"/>
      <c r="H126" s="36"/>
      <c r="I126" s="36"/>
      <c r="J126" s="37"/>
      <c r="K126" s="36"/>
    </row>
    <row r="127" spans="1:11" ht="15" x14ac:dyDescent="0.25">
      <c r="A127" s="15"/>
      <c r="B127" s="11"/>
      <c r="C127" s="12" t="s">
        <v>20</v>
      </c>
      <c r="D127" s="35"/>
      <c r="E127" s="36"/>
      <c r="F127" s="36"/>
      <c r="G127" s="36"/>
      <c r="H127" s="36"/>
      <c r="I127" s="36"/>
      <c r="J127" s="37"/>
      <c r="K127" s="36"/>
    </row>
    <row r="128" spans="1:11" ht="15" x14ac:dyDescent="0.25">
      <c r="A128" s="15"/>
      <c r="B128" s="11"/>
      <c r="C128" s="6"/>
      <c r="D128" s="35"/>
      <c r="E128" s="36"/>
      <c r="F128" s="36"/>
      <c r="G128" s="36"/>
      <c r="H128" s="36"/>
      <c r="I128" s="36"/>
      <c r="J128" s="37"/>
      <c r="K128" s="36"/>
    </row>
    <row r="129" spans="1:11" ht="15" x14ac:dyDescent="0.25">
      <c r="A129" s="15"/>
      <c r="B129" s="11"/>
      <c r="C129" s="6"/>
      <c r="D129" s="35"/>
      <c r="E129" s="36"/>
      <c r="F129" s="36"/>
      <c r="G129" s="36"/>
      <c r="H129" s="36"/>
      <c r="I129" s="36"/>
      <c r="J129" s="37"/>
      <c r="K129" s="36"/>
    </row>
    <row r="130" spans="1:11" ht="15" x14ac:dyDescent="0.25">
      <c r="A130" s="16"/>
      <c r="B130" s="8"/>
      <c r="C130" s="18" t="s">
        <v>35</v>
      </c>
      <c r="D130" s="9"/>
      <c r="E130" s="19">
        <f>SUM(E124:E129)</f>
        <v>0</v>
      </c>
      <c r="F130" s="19">
        <f t="shared" ref="F130:I130" si="31">SUM(F124:F129)</f>
        <v>0</v>
      </c>
      <c r="G130" s="19">
        <f t="shared" si="31"/>
        <v>0</v>
      </c>
      <c r="H130" s="19">
        <f t="shared" si="31"/>
        <v>0</v>
      </c>
      <c r="I130" s="19">
        <f t="shared" si="31"/>
        <v>0</v>
      </c>
      <c r="J130" s="22"/>
      <c r="K130" s="19">
        <f t="shared" ref="K130" ca="1" si="32">SUM(K124:K132)</f>
        <v>0</v>
      </c>
    </row>
    <row r="131" spans="1:11" ht="15.75" customHeight="1" thickBot="1" x14ac:dyDescent="0.25">
      <c r="A131" s="24">
        <f>A90</f>
        <v>3</v>
      </c>
      <c r="B131" s="87" t="s">
        <v>4</v>
      </c>
      <c r="C131" s="88"/>
      <c r="D131" s="25"/>
      <c r="E131" s="26">
        <f>E97+E101+E111+E116+E123+E130</f>
        <v>0.129</v>
      </c>
      <c r="F131" s="26">
        <f t="shared" ref="F131:I131" si="33">F97+F101+F111+F116+F123+F130</f>
        <v>50.16</v>
      </c>
      <c r="G131" s="26">
        <f t="shared" si="33"/>
        <v>65.37</v>
      </c>
      <c r="H131" s="26">
        <f t="shared" si="33"/>
        <v>247.06000000000003</v>
      </c>
      <c r="I131" s="26">
        <f t="shared" si="33"/>
        <v>1858.17</v>
      </c>
      <c r="J131" s="27"/>
      <c r="K131" s="26">
        <f t="shared" ref="K131" ca="1" si="34">K97+K101+K111+K116+K123+K130</f>
        <v>0</v>
      </c>
    </row>
    <row r="132" spans="1:11" ht="15.75" thickBot="1" x14ac:dyDescent="0.3">
      <c r="A132" s="20">
        <v>4</v>
      </c>
      <c r="B132" s="21" t="s">
        <v>16</v>
      </c>
      <c r="C132" s="5" t="s">
        <v>193</v>
      </c>
      <c r="D132" s="42" t="s">
        <v>92</v>
      </c>
      <c r="E132" s="53">
        <v>1.2500000000000001E-2</v>
      </c>
      <c r="F132" s="47">
        <v>1.76</v>
      </c>
      <c r="G132" s="47">
        <v>0.32</v>
      </c>
      <c r="H132" s="50">
        <v>6.08</v>
      </c>
      <c r="I132" s="47">
        <v>38.4</v>
      </c>
      <c r="J132" s="44">
        <v>73</v>
      </c>
      <c r="K132" s="33"/>
    </row>
    <row r="133" spans="1:11" ht="15" x14ac:dyDescent="0.25">
      <c r="A133" s="15"/>
      <c r="B133" s="11"/>
      <c r="C133" s="6" t="s">
        <v>194</v>
      </c>
      <c r="D133" s="42" t="s">
        <v>93</v>
      </c>
      <c r="E133" s="53">
        <v>4.0000000000000001E-3</v>
      </c>
      <c r="F133" s="47">
        <v>13.3</v>
      </c>
      <c r="G133" s="47">
        <v>7.09</v>
      </c>
      <c r="H133" s="50">
        <v>11.57</v>
      </c>
      <c r="I133" s="47">
        <v>315.52</v>
      </c>
      <c r="J133" s="44">
        <v>371</v>
      </c>
      <c r="K133" s="36"/>
    </row>
    <row r="134" spans="1:11" ht="15" x14ac:dyDescent="0.25">
      <c r="A134" s="15"/>
      <c r="B134" s="11"/>
      <c r="C134" s="7"/>
      <c r="D134" s="42"/>
      <c r="E134" s="54"/>
      <c r="F134" s="47"/>
      <c r="G134" s="47"/>
      <c r="H134" s="50"/>
      <c r="I134" s="47"/>
      <c r="J134" s="45"/>
      <c r="K134" s="36"/>
    </row>
    <row r="135" spans="1:11" ht="15" x14ac:dyDescent="0.25">
      <c r="A135" s="15"/>
      <c r="B135" s="11"/>
      <c r="C135" s="7" t="s">
        <v>19</v>
      </c>
      <c r="D135" s="42" t="s">
        <v>94</v>
      </c>
      <c r="E135" s="54" t="s">
        <v>96</v>
      </c>
      <c r="F135" s="47">
        <v>2.95</v>
      </c>
      <c r="G135" s="47">
        <v>9.3699999999999992</v>
      </c>
      <c r="H135" s="50">
        <v>18.600000000000001</v>
      </c>
      <c r="I135" s="47">
        <v>170</v>
      </c>
      <c r="J135" s="45">
        <v>1</v>
      </c>
      <c r="K135" s="36"/>
    </row>
    <row r="136" spans="1:11" ht="15.75" thickBot="1" x14ac:dyDescent="0.3">
      <c r="A136" s="15"/>
      <c r="B136" s="11"/>
      <c r="C136" s="7" t="s">
        <v>195</v>
      </c>
      <c r="D136" s="42" t="s">
        <v>95</v>
      </c>
      <c r="E136" s="55">
        <v>5.0000000000000001E-3</v>
      </c>
      <c r="F136" s="48">
        <v>0.01</v>
      </c>
      <c r="G136" s="48">
        <v>0</v>
      </c>
      <c r="H136" s="51">
        <v>1.99</v>
      </c>
      <c r="I136" s="48">
        <v>8</v>
      </c>
      <c r="J136" s="45">
        <v>376</v>
      </c>
      <c r="K136" s="36"/>
    </row>
    <row r="137" spans="1:11" ht="15" x14ac:dyDescent="0.25">
      <c r="A137" s="15"/>
      <c r="B137" s="11"/>
      <c r="C137" s="6"/>
      <c r="D137" s="35"/>
      <c r="E137" s="36"/>
      <c r="F137" s="36"/>
      <c r="G137" s="36"/>
      <c r="H137" s="36"/>
      <c r="I137" s="36"/>
      <c r="J137" s="37"/>
      <c r="K137" s="36"/>
    </row>
    <row r="138" spans="1:11" ht="15" x14ac:dyDescent="0.25">
      <c r="A138" s="15"/>
      <c r="B138" s="11"/>
      <c r="C138" s="6"/>
      <c r="D138" s="35"/>
      <c r="E138" s="36"/>
      <c r="F138" s="36"/>
      <c r="G138" s="36"/>
      <c r="H138" s="36"/>
      <c r="I138" s="36"/>
      <c r="J138" s="37"/>
      <c r="K138" s="36"/>
    </row>
    <row r="139" spans="1:11" ht="15" x14ac:dyDescent="0.25">
      <c r="A139" s="16"/>
      <c r="B139" s="8"/>
      <c r="C139" s="17" t="s">
        <v>35</v>
      </c>
      <c r="D139" s="9"/>
      <c r="E139" s="19">
        <f>SUM(E132:E138)</f>
        <v>2.1500000000000002E-2</v>
      </c>
      <c r="F139" s="19">
        <f t="shared" ref="F139:I139" si="35">SUM(F132:F138)</f>
        <v>18.020000000000003</v>
      </c>
      <c r="G139" s="19">
        <f t="shared" si="35"/>
        <v>16.78</v>
      </c>
      <c r="H139" s="19">
        <f t="shared" si="35"/>
        <v>38.24</v>
      </c>
      <c r="I139" s="19">
        <f t="shared" si="35"/>
        <v>531.91999999999996</v>
      </c>
      <c r="J139" s="22"/>
      <c r="K139" s="19">
        <f t="shared" ref="K139:K181" si="36">SUM(K132:K138)</f>
        <v>0</v>
      </c>
    </row>
    <row r="140" spans="1:11" ht="15.75" thickBot="1" x14ac:dyDescent="0.3">
      <c r="A140" s="14">
        <f>A132</f>
        <v>4</v>
      </c>
      <c r="B140" s="10" t="s">
        <v>21</v>
      </c>
      <c r="C140" s="12"/>
      <c r="D140" s="35"/>
      <c r="E140" s="36"/>
      <c r="F140" s="36"/>
      <c r="G140" s="36"/>
      <c r="H140" s="36"/>
      <c r="I140" s="36"/>
      <c r="J140" s="37"/>
      <c r="K140" s="36"/>
    </row>
    <row r="141" spans="1:11" ht="15" x14ac:dyDescent="0.25">
      <c r="A141" s="15"/>
      <c r="B141" s="11"/>
      <c r="C141" s="6" t="s">
        <v>45</v>
      </c>
      <c r="D141" s="35" t="s">
        <v>44</v>
      </c>
      <c r="E141" s="36" t="s">
        <v>85</v>
      </c>
      <c r="F141" s="49">
        <v>2</v>
      </c>
      <c r="G141" s="49">
        <v>20.2</v>
      </c>
      <c r="H141" s="52">
        <v>3</v>
      </c>
      <c r="I141" s="49">
        <v>92</v>
      </c>
      <c r="J141" s="37">
        <v>389</v>
      </c>
      <c r="K141" s="36"/>
    </row>
    <row r="142" spans="1:11" ht="15" x14ac:dyDescent="0.25">
      <c r="A142" s="15"/>
      <c r="B142" s="11"/>
      <c r="C142" s="6"/>
      <c r="D142" s="35"/>
      <c r="E142" s="36"/>
      <c r="F142" s="36"/>
      <c r="G142" s="36"/>
      <c r="H142" s="36"/>
      <c r="I142" s="36"/>
      <c r="J142" s="37"/>
      <c r="K142" s="36"/>
    </row>
    <row r="143" spans="1:11" ht="15" x14ac:dyDescent="0.25">
      <c r="A143" s="16"/>
      <c r="B143" s="8"/>
      <c r="C143" s="17" t="s">
        <v>35</v>
      </c>
      <c r="D143" s="9"/>
      <c r="E143" s="19">
        <f>SUM(E140:E142)</f>
        <v>0</v>
      </c>
      <c r="F143" s="19">
        <f t="shared" ref="F143:I143" si="37">SUM(F140:F142)</f>
        <v>2</v>
      </c>
      <c r="G143" s="19">
        <f t="shared" si="37"/>
        <v>20.2</v>
      </c>
      <c r="H143" s="19">
        <f t="shared" si="37"/>
        <v>3</v>
      </c>
      <c r="I143" s="19">
        <f t="shared" si="37"/>
        <v>92</v>
      </c>
      <c r="J143" s="22"/>
      <c r="K143" s="19">
        <f t="shared" ref="K143" ca="1" si="38">SUM(K140:K148)</f>
        <v>0</v>
      </c>
    </row>
    <row r="144" spans="1:11" ht="15" x14ac:dyDescent="0.25">
      <c r="A144" s="14">
        <f>A132</f>
        <v>4</v>
      </c>
      <c r="B144" s="10" t="s">
        <v>22</v>
      </c>
      <c r="C144" s="7" t="s">
        <v>23</v>
      </c>
      <c r="D144" s="57" t="s">
        <v>87</v>
      </c>
      <c r="E144" s="72">
        <v>1.2500000000000001E-2</v>
      </c>
      <c r="F144" s="68">
        <v>2.25</v>
      </c>
      <c r="G144" s="68">
        <v>2</v>
      </c>
      <c r="H144" s="69">
        <v>32.5</v>
      </c>
      <c r="I144" s="68">
        <v>42.5</v>
      </c>
      <c r="J144" s="70">
        <v>4</v>
      </c>
      <c r="K144" s="36"/>
    </row>
    <row r="145" spans="1:11" ht="15" x14ac:dyDescent="0.25">
      <c r="A145" s="15"/>
      <c r="B145" s="11"/>
      <c r="C145" s="7" t="s">
        <v>24</v>
      </c>
      <c r="D145" s="42" t="s">
        <v>88</v>
      </c>
      <c r="E145" s="54">
        <v>4.0000000000000001E-3</v>
      </c>
      <c r="F145" s="47">
        <v>4.25</v>
      </c>
      <c r="G145" s="47">
        <v>4</v>
      </c>
      <c r="H145" s="50">
        <v>10.5</v>
      </c>
      <c r="I145" s="47">
        <v>91.75</v>
      </c>
      <c r="J145" s="45">
        <v>99</v>
      </c>
      <c r="K145" s="36"/>
    </row>
    <row r="146" spans="1:11" ht="15" x14ac:dyDescent="0.25">
      <c r="A146" s="15"/>
      <c r="B146" s="11"/>
      <c r="C146" s="7" t="s">
        <v>25</v>
      </c>
      <c r="D146" s="58" t="s">
        <v>89</v>
      </c>
      <c r="E146" s="54">
        <v>1.1111111111111112E-2</v>
      </c>
      <c r="F146" s="47">
        <v>6.12</v>
      </c>
      <c r="G146" s="47">
        <v>7.85</v>
      </c>
      <c r="H146" s="50">
        <v>4.41</v>
      </c>
      <c r="I146" s="47">
        <v>110.55</v>
      </c>
      <c r="J146" s="45">
        <v>186</v>
      </c>
      <c r="K146" s="36"/>
    </row>
    <row r="147" spans="1:11" ht="15" x14ac:dyDescent="0.25">
      <c r="A147" s="15"/>
      <c r="B147" s="11"/>
      <c r="C147" s="7" t="s">
        <v>26</v>
      </c>
      <c r="D147" s="59" t="s">
        <v>90</v>
      </c>
      <c r="E147" s="73" t="s">
        <v>65</v>
      </c>
      <c r="F147" s="44">
        <v>4.68</v>
      </c>
      <c r="G147" s="44">
        <v>33.42</v>
      </c>
      <c r="H147" s="44">
        <v>7.58</v>
      </c>
      <c r="I147" s="47">
        <v>174.02</v>
      </c>
      <c r="J147" s="71">
        <v>128</v>
      </c>
      <c r="K147" s="36"/>
    </row>
    <row r="148" spans="1:11" ht="15" x14ac:dyDescent="0.25">
      <c r="A148" s="15"/>
      <c r="B148" s="11"/>
      <c r="C148" s="7" t="s">
        <v>27</v>
      </c>
      <c r="D148" s="42" t="s">
        <v>91</v>
      </c>
      <c r="E148" s="54">
        <v>5.0000000000000001E-3</v>
      </c>
      <c r="F148" s="47">
        <v>1</v>
      </c>
      <c r="G148" s="47">
        <v>0.4</v>
      </c>
      <c r="H148" s="50">
        <v>41.2</v>
      </c>
      <c r="I148" s="47">
        <v>115.68</v>
      </c>
      <c r="J148" s="45">
        <v>847</v>
      </c>
      <c r="K148" s="36"/>
    </row>
    <row r="149" spans="1:11" ht="15" x14ac:dyDescent="0.25">
      <c r="A149" s="15"/>
      <c r="B149" s="11"/>
      <c r="C149" s="7" t="s">
        <v>28</v>
      </c>
      <c r="D149" s="42" t="s">
        <v>53</v>
      </c>
      <c r="E149" s="54">
        <v>0.02</v>
      </c>
      <c r="F149" s="47">
        <v>3.3</v>
      </c>
      <c r="G149" s="47">
        <v>0.6</v>
      </c>
      <c r="H149" s="50">
        <v>16.7</v>
      </c>
      <c r="I149" s="47">
        <v>87</v>
      </c>
      <c r="J149" s="37"/>
      <c r="K149" s="36"/>
    </row>
    <row r="150" spans="1:11" ht="15" x14ac:dyDescent="0.25">
      <c r="A150" s="15"/>
      <c r="B150" s="11"/>
      <c r="C150" s="7" t="s">
        <v>29</v>
      </c>
      <c r="D150" s="42" t="s">
        <v>54</v>
      </c>
      <c r="E150" s="54">
        <v>2.5000000000000001E-2</v>
      </c>
      <c r="F150" s="47">
        <v>3.04</v>
      </c>
      <c r="G150" s="47">
        <v>0.32</v>
      </c>
      <c r="H150" s="50">
        <v>19.68</v>
      </c>
      <c r="I150" s="47">
        <v>94.4</v>
      </c>
      <c r="J150" s="37"/>
      <c r="K150" s="36"/>
    </row>
    <row r="151" spans="1:11" ht="15" x14ac:dyDescent="0.25">
      <c r="A151" s="15"/>
      <c r="B151" s="11"/>
      <c r="C151" s="6"/>
      <c r="D151" s="35"/>
      <c r="E151" s="36"/>
      <c r="F151" s="36"/>
      <c r="G151" s="36"/>
      <c r="H151" s="36"/>
      <c r="I151" s="36"/>
      <c r="J151" s="37"/>
      <c r="K151" s="36"/>
    </row>
    <row r="152" spans="1:11" ht="15" x14ac:dyDescent="0.25">
      <c r="A152" s="15"/>
      <c r="B152" s="11"/>
      <c r="C152" s="6"/>
      <c r="D152" s="35"/>
      <c r="E152" s="36"/>
      <c r="F152" s="36"/>
      <c r="G152" s="36"/>
      <c r="H152" s="36"/>
      <c r="I152" s="36"/>
      <c r="J152" s="37"/>
      <c r="K152" s="36"/>
    </row>
    <row r="153" spans="1:11" ht="15.75" thickBot="1" x14ac:dyDescent="0.3">
      <c r="A153" s="16"/>
      <c r="B153" s="8"/>
      <c r="C153" s="17" t="s">
        <v>35</v>
      </c>
      <c r="D153" s="9"/>
      <c r="E153" s="19">
        <f>SUM(E144:E152)</f>
        <v>7.7611111111111103E-2</v>
      </c>
      <c r="F153" s="19">
        <f t="shared" ref="F153:I153" si="39">SUM(F144:F152)</f>
        <v>24.64</v>
      </c>
      <c r="G153" s="19">
        <f t="shared" si="39"/>
        <v>48.59</v>
      </c>
      <c r="H153" s="19">
        <f t="shared" si="39"/>
        <v>132.57</v>
      </c>
      <c r="I153" s="19">
        <f t="shared" si="39"/>
        <v>715.9</v>
      </c>
      <c r="J153" s="22"/>
      <c r="K153" s="19">
        <f t="shared" ref="K153" ca="1" si="40">SUM(K150:K158)</f>
        <v>0</v>
      </c>
    </row>
    <row r="154" spans="1:11" ht="15" x14ac:dyDescent="0.25">
      <c r="A154" s="14">
        <f>A132</f>
        <v>4</v>
      </c>
      <c r="B154" s="10" t="s">
        <v>30</v>
      </c>
      <c r="C154" s="12" t="s">
        <v>31</v>
      </c>
      <c r="D154" s="60" t="s">
        <v>86</v>
      </c>
      <c r="E154" s="74">
        <v>1.3333333333333334E-2</v>
      </c>
      <c r="F154" s="62">
        <v>2.1</v>
      </c>
      <c r="G154" s="62">
        <v>1.93</v>
      </c>
      <c r="H154" s="63">
        <v>32</v>
      </c>
      <c r="I154" s="62">
        <v>145.22999999999999</v>
      </c>
      <c r="J154" s="66">
        <v>414</v>
      </c>
      <c r="K154" s="36"/>
    </row>
    <row r="155" spans="1:11" ht="15" x14ac:dyDescent="0.25">
      <c r="A155" s="15"/>
      <c r="B155" s="11"/>
      <c r="C155" s="12" t="s">
        <v>27</v>
      </c>
      <c r="D155" s="61" t="s">
        <v>56</v>
      </c>
      <c r="E155" s="75">
        <v>5.0000000000000001E-3</v>
      </c>
      <c r="F155" s="64">
        <v>5.8</v>
      </c>
      <c r="G155" s="64">
        <v>6.4</v>
      </c>
      <c r="H155" s="65">
        <v>8</v>
      </c>
      <c r="I155" s="64">
        <v>118</v>
      </c>
      <c r="J155" s="67">
        <v>966</v>
      </c>
      <c r="K155" s="36"/>
    </row>
    <row r="156" spans="1:11" ht="15" x14ac:dyDescent="0.25">
      <c r="A156" s="15"/>
      <c r="B156" s="11"/>
      <c r="C156" s="6"/>
      <c r="D156" s="35"/>
      <c r="E156" s="36"/>
      <c r="F156" s="36"/>
      <c r="G156" s="36"/>
      <c r="H156" s="36"/>
      <c r="I156" s="36"/>
      <c r="J156" s="37"/>
      <c r="K156" s="36"/>
    </row>
    <row r="157" spans="1:11" ht="15" x14ac:dyDescent="0.25">
      <c r="A157" s="15"/>
      <c r="B157" s="11"/>
      <c r="C157" s="6"/>
      <c r="D157" s="35"/>
      <c r="E157" s="36"/>
      <c r="F157" s="36"/>
      <c r="G157" s="36"/>
      <c r="H157" s="36"/>
      <c r="I157" s="36"/>
      <c r="J157" s="37"/>
      <c r="K157" s="36"/>
    </row>
    <row r="158" spans="1:11" ht="15" x14ac:dyDescent="0.25">
      <c r="A158" s="16"/>
      <c r="B158" s="8"/>
      <c r="C158" s="17" t="s">
        <v>35</v>
      </c>
      <c r="D158" s="9"/>
      <c r="E158" s="19">
        <f>SUM(E154:E157)</f>
        <v>1.8333333333333333E-2</v>
      </c>
      <c r="F158" s="19">
        <f t="shared" ref="F158:I158" si="41">SUM(F154:F157)</f>
        <v>7.9</v>
      </c>
      <c r="G158" s="19">
        <f t="shared" si="41"/>
        <v>8.33</v>
      </c>
      <c r="H158" s="19">
        <f t="shared" si="41"/>
        <v>40</v>
      </c>
      <c r="I158" s="19">
        <f t="shared" si="41"/>
        <v>263.23</v>
      </c>
      <c r="J158" s="22"/>
      <c r="K158" s="19">
        <f t="shared" ref="K158" ca="1" si="42">SUM(K151:K157)</f>
        <v>0</v>
      </c>
    </row>
    <row r="159" spans="1:11" ht="15" x14ac:dyDescent="0.25">
      <c r="A159" s="14">
        <f>A132</f>
        <v>4</v>
      </c>
      <c r="B159" s="10" t="s">
        <v>32</v>
      </c>
      <c r="C159" s="7" t="s">
        <v>17</v>
      </c>
      <c r="D159" s="35"/>
      <c r="E159" s="36"/>
      <c r="F159" s="36"/>
      <c r="G159" s="36"/>
      <c r="H159" s="36"/>
      <c r="I159" s="36"/>
      <c r="J159" s="37"/>
      <c r="K159" s="36"/>
    </row>
    <row r="160" spans="1:11" ht="15" x14ac:dyDescent="0.25">
      <c r="A160" s="15"/>
      <c r="B160" s="11"/>
      <c r="C160" s="7" t="s">
        <v>26</v>
      </c>
      <c r="D160" s="35"/>
      <c r="E160" s="36"/>
      <c r="F160" s="36"/>
      <c r="G160" s="36"/>
      <c r="H160" s="36"/>
      <c r="I160" s="36"/>
      <c r="J160" s="37"/>
      <c r="K160" s="36"/>
    </row>
    <row r="161" spans="1:11" ht="15" x14ac:dyDescent="0.25">
      <c r="A161" s="15"/>
      <c r="B161" s="11"/>
      <c r="C161" s="7" t="s">
        <v>27</v>
      </c>
      <c r="D161" s="35"/>
      <c r="E161" s="36"/>
      <c r="F161" s="36"/>
      <c r="G161" s="36"/>
      <c r="H161" s="36"/>
      <c r="I161" s="36"/>
      <c r="J161" s="37"/>
      <c r="K161" s="36"/>
    </row>
    <row r="162" spans="1:11" ht="15" x14ac:dyDescent="0.25">
      <c r="A162" s="15"/>
      <c r="B162" s="11"/>
      <c r="C162" s="7" t="s">
        <v>19</v>
      </c>
      <c r="D162" s="35"/>
      <c r="E162" s="36"/>
      <c r="F162" s="36"/>
      <c r="G162" s="36"/>
      <c r="H162" s="36"/>
      <c r="I162" s="36"/>
      <c r="J162" s="37"/>
      <c r="K162" s="36"/>
    </row>
    <row r="163" spans="1:11" ht="15" x14ac:dyDescent="0.25">
      <c r="A163" s="15"/>
      <c r="B163" s="11"/>
      <c r="C163" s="6"/>
      <c r="D163" s="35"/>
      <c r="E163" s="36"/>
      <c r="F163" s="36"/>
      <c r="G163" s="36"/>
      <c r="H163" s="36"/>
      <c r="I163" s="36"/>
      <c r="J163" s="37"/>
      <c r="K163" s="36"/>
    </row>
    <row r="164" spans="1:11" ht="15" x14ac:dyDescent="0.25">
      <c r="A164" s="15"/>
      <c r="B164" s="11"/>
      <c r="C164" s="6"/>
      <c r="D164" s="35"/>
      <c r="E164" s="36"/>
      <c r="F164" s="36"/>
      <c r="G164" s="36"/>
      <c r="H164" s="36"/>
      <c r="I164" s="36"/>
      <c r="J164" s="37"/>
      <c r="K164" s="36"/>
    </row>
    <row r="165" spans="1:11" ht="15" x14ac:dyDescent="0.25">
      <c r="A165" s="16"/>
      <c r="B165" s="8"/>
      <c r="C165" s="17" t="s">
        <v>35</v>
      </c>
      <c r="D165" s="9"/>
      <c r="E165" s="19">
        <f>SUM(E159:E164)</f>
        <v>0</v>
      </c>
      <c r="F165" s="19">
        <f t="shared" ref="F165:I165" si="43">SUM(F159:F164)</f>
        <v>0</v>
      </c>
      <c r="G165" s="19">
        <f t="shared" si="43"/>
        <v>0</v>
      </c>
      <c r="H165" s="19">
        <f t="shared" si="43"/>
        <v>0</v>
      </c>
      <c r="I165" s="19">
        <f t="shared" si="43"/>
        <v>0</v>
      </c>
      <c r="J165" s="22"/>
      <c r="K165" s="19">
        <f t="shared" ref="K165" ca="1" si="44">SUM(K159:K167)</f>
        <v>0</v>
      </c>
    </row>
    <row r="166" spans="1:11" ht="15" x14ac:dyDescent="0.25">
      <c r="A166" s="14">
        <f>A132</f>
        <v>4</v>
      </c>
      <c r="B166" s="10" t="s">
        <v>33</v>
      </c>
      <c r="C166" s="12" t="s">
        <v>34</v>
      </c>
      <c r="D166" s="35"/>
      <c r="E166" s="36"/>
      <c r="F166" s="36"/>
      <c r="G166" s="36"/>
      <c r="H166" s="36"/>
      <c r="I166" s="36"/>
      <c r="J166" s="37"/>
      <c r="K166" s="36"/>
    </row>
    <row r="167" spans="1:11" ht="15" x14ac:dyDescent="0.25">
      <c r="A167" s="15"/>
      <c r="B167" s="11"/>
      <c r="C167" s="12" t="s">
        <v>31</v>
      </c>
      <c r="D167" s="35"/>
      <c r="E167" s="36"/>
      <c r="F167" s="36"/>
      <c r="G167" s="36"/>
      <c r="H167" s="36"/>
      <c r="I167" s="36"/>
      <c r="J167" s="37"/>
      <c r="K167" s="36"/>
    </row>
    <row r="168" spans="1:11" ht="15" x14ac:dyDescent="0.25">
      <c r="A168" s="15"/>
      <c r="B168" s="11"/>
      <c r="C168" s="12" t="s">
        <v>27</v>
      </c>
      <c r="D168" s="35"/>
      <c r="E168" s="36"/>
      <c r="F168" s="36"/>
      <c r="G168" s="36"/>
      <c r="H168" s="36"/>
      <c r="I168" s="36"/>
      <c r="J168" s="37"/>
      <c r="K168" s="36"/>
    </row>
    <row r="169" spans="1:11" ht="15" x14ac:dyDescent="0.25">
      <c r="A169" s="15"/>
      <c r="B169" s="11"/>
      <c r="C169" s="12" t="s">
        <v>20</v>
      </c>
      <c r="D169" s="35"/>
      <c r="E169" s="36"/>
      <c r="F169" s="36"/>
      <c r="G169" s="36"/>
      <c r="H169" s="36"/>
      <c r="I169" s="36"/>
      <c r="J169" s="37"/>
      <c r="K169" s="36"/>
    </row>
    <row r="170" spans="1:11" ht="15" x14ac:dyDescent="0.25">
      <c r="A170" s="15"/>
      <c r="B170" s="11"/>
      <c r="C170" s="6"/>
      <c r="D170" s="35"/>
      <c r="E170" s="36"/>
      <c r="F170" s="36"/>
      <c r="G170" s="36"/>
      <c r="H170" s="36"/>
      <c r="I170" s="36"/>
      <c r="J170" s="37"/>
      <c r="K170" s="36"/>
    </row>
    <row r="171" spans="1:11" ht="15" x14ac:dyDescent="0.25">
      <c r="A171" s="15"/>
      <c r="B171" s="11"/>
      <c r="C171" s="6"/>
      <c r="D171" s="35"/>
      <c r="E171" s="36"/>
      <c r="F171" s="36"/>
      <c r="G171" s="36"/>
      <c r="H171" s="36"/>
      <c r="I171" s="36"/>
      <c r="J171" s="37"/>
      <c r="K171" s="36"/>
    </row>
    <row r="172" spans="1:11" ht="15" x14ac:dyDescent="0.25">
      <c r="A172" s="16"/>
      <c r="B172" s="8"/>
      <c r="C172" s="18" t="s">
        <v>35</v>
      </c>
      <c r="D172" s="9"/>
      <c r="E172" s="19">
        <f>SUM(E166:E171)</f>
        <v>0</v>
      </c>
      <c r="F172" s="19">
        <f t="shared" ref="F172:I172" si="45">SUM(F166:F171)</f>
        <v>0</v>
      </c>
      <c r="G172" s="19">
        <f t="shared" si="45"/>
        <v>0</v>
      </c>
      <c r="H172" s="19">
        <f t="shared" si="45"/>
        <v>0</v>
      </c>
      <c r="I172" s="19">
        <f t="shared" si="45"/>
        <v>0</v>
      </c>
      <c r="J172" s="22"/>
      <c r="K172" s="19">
        <f t="shared" ref="K172" ca="1" si="46">SUM(K166:K174)</f>
        <v>0</v>
      </c>
    </row>
    <row r="173" spans="1:11" ht="15.75" customHeight="1" thickBot="1" x14ac:dyDescent="0.25">
      <c r="A173" s="24">
        <f>A132</f>
        <v>4</v>
      </c>
      <c r="B173" s="87" t="s">
        <v>4</v>
      </c>
      <c r="C173" s="88"/>
      <c r="D173" s="25"/>
      <c r="E173" s="26">
        <f>E139+E143+E153+E158+E165+E172</f>
        <v>0.11744444444444443</v>
      </c>
      <c r="F173" s="26">
        <f t="shared" ref="F173:I173" si="47">F139+F143+F153+F158+F165+F172</f>
        <v>52.56</v>
      </c>
      <c r="G173" s="26">
        <f t="shared" si="47"/>
        <v>93.9</v>
      </c>
      <c r="H173" s="26">
        <f t="shared" si="47"/>
        <v>213.81</v>
      </c>
      <c r="I173" s="26">
        <f t="shared" si="47"/>
        <v>1603.05</v>
      </c>
      <c r="J173" s="27"/>
      <c r="K173" s="26">
        <f t="shared" ref="K173" ca="1" si="48">K139+K143+K153+K158+K165+K172</f>
        <v>0</v>
      </c>
    </row>
    <row r="174" spans="1:11" ht="15.75" thickBot="1" x14ac:dyDescent="0.3">
      <c r="A174" s="20">
        <v>5</v>
      </c>
      <c r="B174" s="21" t="s">
        <v>16</v>
      </c>
      <c r="C174" s="5" t="s">
        <v>193</v>
      </c>
      <c r="D174" s="42" t="s">
        <v>104</v>
      </c>
      <c r="E174" s="53">
        <v>1.2500000000000001E-2</v>
      </c>
      <c r="F174" s="47">
        <v>1.76</v>
      </c>
      <c r="G174" s="47">
        <v>0.32</v>
      </c>
      <c r="H174" s="50">
        <v>6.08</v>
      </c>
      <c r="I174" s="47">
        <v>38.4</v>
      </c>
      <c r="J174" s="34"/>
      <c r="K174" s="33"/>
    </row>
    <row r="175" spans="1:11" ht="15" x14ac:dyDescent="0.25">
      <c r="A175" s="15"/>
      <c r="B175" s="11"/>
      <c r="C175" s="6" t="s">
        <v>194</v>
      </c>
      <c r="D175" s="42" t="s">
        <v>105</v>
      </c>
      <c r="E175" s="53" t="s">
        <v>108</v>
      </c>
      <c r="F175" s="47">
        <v>9.2899999999999991</v>
      </c>
      <c r="G175" s="47">
        <v>10.01</v>
      </c>
      <c r="H175" s="50">
        <v>22.71</v>
      </c>
      <c r="I175" s="47">
        <v>218</v>
      </c>
      <c r="J175" s="37"/>
      <c r="K175" s="36"/>
    </row>
    <row r="176" spans="1:11" ht="15" x14ac:dyDescent="0.25">
      <c r="A176" s="15"/>
      <c r="B176" s="11"/>
      <c r="C176" s="7"/>
      <c r="D176" s="42"/>
      <c r="E176" s="54"/>
      <c r="F176" s="47"/>
      <c r="G176" s="47"/>
      <c r="H176" s="50"/>
      <c r="I176" s="47"/>
      <c r="J176" s="37"/>
      <c r="K176" s="36"/>
    </row>
    <row r="177" spans="1:11" ht="15" x14ac:dyDescent="0.25">
      <c r="A177" s="15"/>
      <c r="B177" s="11"/>
      <c r="C177" s="7" t="s">
        <v>19</v>
      </c>
      <c r="D177" s="42" t="s">
        <v>106</v>
      </c>
      <c r="E177" s="54" t="s">
        <v>96</v>
      </c>
      <c r="F177" s="47">
        <v>2.95</v>
      </c>
      <c r="G177" s="47">
        <v>9.3699999999999992</v>
      </c>
      <c r="H177" s="50">
        <v>18.600000000000001</v>
      </c>
      <c r="I177" s="47">
        <v>170</v>
      </c>
      <c r="J177" s="37"/>
      <c r="K177" s="36"/>
    </row>
    <row r="178" spans="1:11" ht="15.75" thickBot="1" x14ac:dyDescent="0.3">
      <c r="A178" s="15"/>
      <c r="B178" s="11"/>
      <c r="C178" s="7" t="s">
        <v>191</v>
      </c>
      <c r="D178" s="42" t="s">
        <v>107</v>
      </c>
      <c r="E178" s="55">
        <v>5.0000000000000001E-3</v>
      </c>
      <c r="F178" s="48">
        <v>1</v>
      </c>
      <c r="G178" s="48">
        <v>0.4</v>
      </c>
      <c r="H178" s="51">
        <v>0.4</v>
      </c>
      <c r="I178" s="48">
        <v>14</v>
      </c>
      <c r="J178" s="37"/>
      <c r="K178" s="36"/>
    </row>
    <row r="179" spans="1:11" ht="15" x14ac:dyDescent="0.25">
      <c r="A179" s="15"/>
      <c r="B179" s="11"/>
      <c r="C179" s="6"/>
      <c r="D179" s="35"/>
      <c r="E179" s="36"/>
      <c r="F179" s="36"/>
      <c r="G179" s="36"/>
      <c r="H179" s="36"/>
      <c r="I179" s="36"/>
      <c r="J179" s="37"/>
      <c r="K179" s="36"/>
    </row>
    <row r="180" spans="1:11" ht="15" x14ac:dyDescent="0.25">
      <c r="A180" s="15"/>
      <c r="B180" s="11"/>
      <c r="C180" s="6"/>
      <c r="D180" s="35"/>
      <c r="E180" s="36"/>
      <c r="F180" s="36"/>
      <c r="G180" s="36"/>
      <c r="H180" s="36"/>
      <c r="I180" s="36"/>
      <c r="J180" s="37"/>
      <c r="K180" s="36"/>
    </row>
    <row r="181" spans="1:11" ht="15" x14ac:dyDescent="0.25">
      <c r="A181" s="16"/>
      <c r="B181" s="8"/>
      <c r="C181" s="17" t="s">
        <v>35</v>
      </c>
      <c r="D181" s="9"/>
      <c r="E181" s="19">
        <f>SUM(E174:E180)</f>
        <v>1.7500000000000002E-2</v>
      </c>
      <c r="F181" s="19">
        <f t="shared" ref="F181:I181" si="49">SUM(F174:F180)</f>
        <v>15</v>
      </c>
      <c r="G181" s="19">
        <f t="shared" si="49"/>
        <v>20.099999999999998</v>
      </c>
      <c r="H181" s="19">
        <f t="shared" si="49"/>
        <v>47.79</v>
      </c>
      <c r="I181" s="19">
        <f t="shared" si="49"/>
        <v>440.4</v>
      </c>
      <c r="J181" s="22"/>
      <c r="K181" s="19">
        <f t="shared" si="36"/>
        <v>0</v>
      </c>
    </row>
    <row r="182" spans="1:11" ht="15" x14ac:dyDescent="0.25">
      <c r="A182" s="14">
        <f>A174</f>
        <v>5</v>
      </c>
      <c r="B182" s="10" t="s">
        <v>21</v>
      </c>
      <c r="C182" s="12" t="s">
        <v>20</v>
      </c>
      <c r="D182" s="35" t="s">
        <v>109</v>
      </c>
      <c r="E182" s="54">
        <v>6.6666666666666666E-2</v>
      </c>
      <c r="F182" s="47">
        <v>0.9</v>
      </c>
      <c r="G182" s="47">
        <v>0.2</v>
      </c>
      <c r="H182" s="50">
        <v>8</v>
      </c>
      <c r="I182" s="47">
        <v>43</v>
      </c>
      <c r="J182" s="45">
        <v>843</v>
      </c>
      <c r="K182" s="36"/>
    </row>
    <row r="183" spans="1:11" ht="15" x14ac:dyDescent="0.25">
      <c r="A183" s="15"/>
      <c r="B183" s="11"/>
      <c r="C183" s="6"/>
      <c r="D183" s="35"/>
      <c r="E183" s="36"/>
      <c r="F183" s="36"/>
      <c r="G183" s="36"/>
      <c r="H183" s="36"/>
      <c r="I183" s="36"/>
      <c r="J183" s="37"/>
      <c r="K183" s="36"/>
    </row>
    <row r="184" spans="1:11" ht="15" x14ac:dyDescent="0.25">
      <c r="A184" s="15"/>
      <c r="B184" s="11"/>
      <c r="C184" s="6"/>
      <c r="D184" s="35"/>
      <c r="E184" s="36"/>
      <c r="F184" s="36"/>
      <c r="G184" s="36"/>
      <c r="H184" s="36"/>
      <c r="I184" s="36"/>
      <c r="J184" s="37"/>
      <c r="K184" s="36"/>
    </row>
    <row r="185" spans="1:11" ht="15" x14ac:dyDescent="0.25">
      <c r="A185" s="16"/>
      <c r="B185" s="8"/>
      <c r="C185" s="17" t="s">
        <v>35</v>
      </c>
      <c r="D185" s="9"/>
      <c r="E185" s="19">
        <f>SUM(E182:E184)</f>
        <v>6.6666666666666666E-2</v>
      </c>
      <c r="F185" s="19">
        <f t="shared" ref="F185:I185" si="50">SUM(F182:F184)</f>
        <v>0.9</v>
      </c>
      <c r="G185" s="19">
        <f t="shared" si="50"/>
        <v>0.2</v>
      </c>
      <c r="H185" s="19">
        <f t="shared" si="50"/>
        <v>8</v>
      </c>
      <c r="I185" s="19">
        <f t="shared" si="50"/>
        <v>43</v>
      </c>
      <c r="J185" s="22"/>
      <c r="K185" s="19">
        <f t="shared" ref="K185" ca="1" si="51">SUM(K182:K190)</f>
        <v>0</v>
      </c>
    </row>
    <row r="186" spans="1:11" ht="15" x14ac:dyDescent="0.25">
      <c r="A186" s="14">
        <f>A174</f>
        <v>5</v>
      </c>
      <c r="B186" s="10" t="s">
        <v>22</v>
      </c>
      <c r="C186" s="7" t="s">
        <v>23</v>
      </c>
      <c r="D186" s="57" t="s">
        <v>98</v>
      </c>
      <c r="E186" s="72">
        <v>0.01</v>
      </c>
      <c r="F186" s="68">
        <v>1.82</v>
      </c>
      <c r="G186" s="68">
        <v>9.66</v>
      </c>
      <c r="H186" s="69">
        <v>3.54</v>
      </c>
      <c r="I186" s="68">
        <v>108.47</v>
      </c>
      <c r="J186" s="70" t="s">
        <v>103</v>
      </c>
      <c r="K186" s="36"/>
    </row>
    <row r="187" spans="1:11" ht="15" x14ac:dyDescent="0.25">
      <c r="A187" s="15"/>
      <c r="B187" s="11"/>
      <c r="C187" s="7" t="s">
        <v>24</v>
      </c>
      <c r="D187" s="42" t="s">
        <v>99</v>
      </c>
      <c r="E187" s="54" t="s">
        <v>64</v>
      </c>
      <c r="F187" s="47">
        <v>3.43</v>
      </c>
      <c r="G187" s="47">
        <v>4.3</v>
      </c>
      <c r="H187" s="50">
        <v>14.81</v>
      </c>
      <c r="I187" s="47">
        <v>110.7</v>
      </c>
      <c r="J187" s="45">
        <v>84</v>
      </c>
      <c r="K187" s="36"/>
    </row>
    <row r="188" spans="1:11" ht="15" x14ac:dyDescent="0.25">
      <c r="A188" s="15"/>
      <c r="B188" s="11"/>
      <c r="C188" s="7" t="s">
        <v>25</v>
      </c>
      <c r="D188" s="58" t="s">
        <v>100</v>
      </c>
      <c r="E188" s="54">
        <v>1.5384615384615385E-2</v>
      </c>
      <c r="F188" s="47">
        <v>16.2</v>
      </c>
      <c r="G188" s="47">
        <v>8.8000000000000007</v>
      </c>
      <c r="H188" s="50">
        <v>2.6</v>
      </c>
      <c r="I188" s="47">
        <v>154</v>
      </c>
      <c r="J188" s="45">
        <v>251</v>
      </c>
      <c r="K188" s="36"/>
    </row>
    <row r="189" spans="1:11" ht="15" x14ac:dyDescent="0.25">
      <c r="A189" s="15"/>
      <c r="B189" s="11"/>
      <c r="C189" s="7" t="s">
        <v>26</v>
      </c>
      <c r="D189" s="59" t="s">
        <v>101</v>
      </c>
      <c r="E189" s="73" t="s">
        <v>57</v>
      </c>
      <c r="F189" s="44">
        <v>8.86</v>
      </c>
      <c r="G189" s="44">
        <v>5.98</v>
      </c>
      <c r="H189" s="44">
        <v>39.81</v>
      </c>
      <c r="I189" s="47">
        <v>198.5</v>
      </c>
      <c r="J189" s="71">
        <v>171</v>
      </c>
      <c r="K189" s="36"/>
    </row>
    <row r="190" spans="1:11" ht="15" x14ac:dyDescent="0.25">
      <c r="A190" s="15"/>
      <c r="B190" s="11"/>
      <c r="C190" s="7" t="s">
        <v>27</v>
      </c>
      <c r="D190" s="42" t="s">
        <v>102</v>
      </c>
      <c r="E190" s="54">
        <v>5.0000000000000001E-3</v>
      </c>
      <c r="F190" s="47">
        <v>0.2</v>
      </c>
      <c r="G190" s="47">
        <v>0.2</v>
      </c>
      <c r="H190" s="50">
        <v>27.2</v>
      </c>
      <c r="I190" s="47">
        <v>110</v>
      </c>
      <c r="J190" s="45">
        <v>859</v>
      </c>
      <c r="K190" s="36"/>
    </row>
    <row r="191" spans="1:11" ht="15" x14ac:dyDescent="0.25">
      <c r="A191" s="15"/>
      <c r="B191" s="11"/>
      <c r="C191" s="7" t="s">
        <v>28</v>
      </c>
      <c r="D191" s="42" t="s">
        <v>53</v>
      </c>
      <c r="E191" s="54">
        <v>0.02</v>
      </c>
      <c r="F191" s="47">
        <v>3.3</v>
      </c>
      <c r="G191" s="47">
        <v>0.6</v>
      </c>
      <c r="H191" s="50">
        <v>16.7</v>
      </c>
      <c r="I191" s="47">
        <v>87</v>
      </c>
      <c r="J191" s="37"/>
      <c r="K191" s="36"/>
    </row>
    <row r="192" spans="1:11" ht="15" x14ac:dyDescent="0.25">
      <c r="A192" s="15"/>
      <c r="B192" s="11"/>
      <c r="C192" s="7" t="s">
        <v>29</v>
      </c>
      <c r="D192" s="42" t="s">
        <v>54</v>
      </c>
      <c r="E192" s="54">
        <v>2.5000000000000001E-2</v>
      </c>
      <c r="F192" s="47">
        <v>3.04</v>
      </c>
      <c r="G192" s="47">
        <v>0.32</v>
      </c>
      <c r="H192" s="50">
        <v>19.68</v>
      </c>
      <c r="I192" s="47">
        <v>94.4</v>
      </c>
      <c r="J192" s="37"/>
      <c r="K192" s="36"/>
    </row>
    <row r="193" spans="1:11" ht="15" x14ac:dyDescent="0.25">
      <c r="A193" s="15"/>
      <c r="B193" s="11"/>
      <c r="C193" s="6"/>
      <c r="D193" s="35"/>
      <c r="E193" s="36"/>
      <c r="F193" s="36"/>
      <c r="G193" s="36"/>
      <c r="H193" s="36"/>
      <c r="I193" s="36"/>
      <c r="J193" s="37"/>
      <c r="K193" s="36"/>
    </row>
    <row r="194" spans="1:11" ht="15" x14ac:dyDescent="0.25">
      <c r="A194" s="15"/>
      <c r="B194" s="11"/>
      <c r="C194" s="6"/>
      <c r="D194" s="35"/>
      <c r="E194" s="36"/>
      <c r="F194" s="36"/>
      <c r="G194" s="36"/>
      <c r="H194" s="36"/>
      <c r="I194" s="36"/>
      <c r="J194" s="37"/>
      <c r="K194" s="36"/>
    </row>
    <row r="195" spans="1:11" ht="15.75" thickBot="1" x14ac:dyDescent="0.3">
      <c r="A195" s="16"/>
      <c r="B195" s="8"/>
      <c r="C195" s="17" t="s">
        <v>35</v>
      </c>
      <c r="D195" s="9"/>
      <c r="E195" s="19">
        <f>SUM(E186:E194)</f>
        <v>7.5384615384615383E-2</v>
      </c>
      <c r="F195" s="19">
        <f t="shared" ref="F195:I195" si="52">SUM(F186:F194)</f>
        <v>36.849999999999994</v>
      </c>
      <c r="G195" s="19">
        <f t="shared" si="52"/>
        <v>29.860000000000003</v>
      </c>
      <c r="H195" s="19">
        <f t="shared" si="52"/>
        <v>124.34</v>
      </c>
      <c r="I195" s="19">
        <f t="shared" si="52"/>
        <v>863.07</v>
      </c>
      <c r="J195" s="22"/>
      <c r="K195" s="19">
        <f t="shared" ref="K195" ca="1" si="53">SUM(K192:K200)</f>
        <v>0</v>
      </c>
    </row>
    <row r="196" spans="1:11" ht="15" x14ac:dyDescent="0.25">
      <c r="A196" s="14">
        <f>A174</f>
        <v>5</v>
      </c>
      <c r="B196" s="10" t="s">
        <v>30</v>
      </c>
      <c r="C196" s="12" t="s">
        <v>31</v>
      </c>
      <c r="D196" s="60" t="s">
        <v>97</v>
      </c>
      <c r="E196" s="74">
        <v>0.02</v>
      </c>
      <c r="F196" s="62">
        <v>4.17</v>
      </c>
      <c r="G196" s="62">
        <v>1.6</v>
      </c>
      <c r="H196" s="63">
        <v>27.98</v>
      </c>
      <c r="I196" s="62">
        <v>143.33000000000001</v>
      </c>
      <c r="J196" s="66">
        <v>428</v>
      </c>
      <c r="K196" s="36"/>
    </row>
    <row r="197" spans="1:11" ht="15" x14ac:dyDescent="0.25">
      <c r="A197" s="15"/>
      <c r="B197" s="11"/>
      <c r="C197" s="12" t="s">
        <v>27</v>
      </c>
      <c r="D197" s="61" t="s">
        <v>45</v>
      </c>
      <c r="E197" s="75">
        <v>5.0000000000000001E-3</v>
      </c>
      <c r="F197" s="64">
        <v>1</v>
      </c>
      <c r="G197" s="64">
        <v>0.2</v>
      </c>
      <c r="H197" s="65">
        <v>20.2</v>
      </c>
      <c r="I197" s="64">
        <v>92</v>
      </c>
      <c r="J197" s="67">
        <v>389</v>
      </c>
      <c r="K197" s="36"/>
    </row>
    <row r="198" spans="1:11" ht="15" x14ac:dyDescent="0.25">
      <c r="A198" s="15"/>
      <c r="B198" s="11"/>
      <c r="C198" s="6"/>
      <c r="D198" s="35"/>
      <c r="E198" s="36"/>
      <c r="F198" s="36"/>
      <c r="G198" s="36"/>
      <c r="H198" s="36"/>
      <c r="I198" s="36"/>
      <c r="J198" s="37"/>
      <c r="K198" s="36"/>
    </row>
    <row r="199" spans="1:11" ht="15" x14ac:dyDescent="0.25">
      <c r="A199" s="15"/>
      <c r="B199" s="11"/>
      <c r="C199" s="6"/>
      <c r="D199" s="35"/>
      <c r="E199" s="36"/>
      <c r="F199" s="36"/>
      <c r="G199" s="36"/>
      <c r="H199" s="36"/>
      <c r="I199" s="36"/>
      <c r="J199" s="37"/>
      <c r="K199" s="36"/>
    </row>
    <row r="200" spans="1:11" ht="15" x14ac:dyDescent="0.25">
      <c r="A200" s="16"/>
      <c r="B200" s="8"/>
      <c r="C200" s="17" t="s">
        <v>35</v>
      </c>
      <c r="D200" s="9"/>
      <c r="E200" s="19">
        <f>SUM(E196:E199)</f>
        <v>2.5000000000000001E-2</v>
      </c>
      <c r="F200" s="19">
        <f t="shared" ref="F200:I200" si="54">SUM(F196:F199)</f>
        <v>5.17</v>
      </c>
      <c r="G200" s="19">
        <f t="shared" si="54"/>
        <v>1.8</v>
      </c>
      <c r="H200" s="19">
        <f t="shared" si="54"/>
        <v>48.18</v>
      </c>
      <c r="I200" s="19">
        <f t="shared" si="54"/>
        <v>235.33</v>
      </c>
      <c r="J200" s="22"/>
      <c r="K200" s="19">
        <f t="shared" ref="K200" ca="1" si="55">SUM(K193:K199)</f>
        <v>0</v>
      </c>
    </row>
    <row r="201" spans="1:11" ht="15" x14ac:dyDescent="0.25">
      <c r="A201" s="14">
        <f>A174</f>
        <v>5</v>
      </c>
      <c r="B201" s="10" t="s">
        <v>32</v>
      </c>
      <c r="C201" s="7" t="s">
        <v>17</v>
      </c>
      <c r="D201" s="35"/>
      <c r="E201" s="36"/>
      <c r="F201" s="36"/>
      <c r="G201" s="36"/>
      <c r="H201" s="36"/>
      <c r="I201" s="36"/>
      <c r="J201" s="37"/>
      <c r="K201" s="36"/>
    </row>
    <row r="202" spans="1:11" ht="15" x14ac:dyDescent="0.25">
      <c r="A202" s="15"/>
      <c r="B202" s="11"/>
      <c r="C202" s="7" t="s">
        <v>26</v>
      </c>
      <c r="D202" s="35"/>
      <c r="E202" s="36"/>
      <c r="F202" s="36"/>
      <c r="G202" s="36"/>
      <c r="H202" s="36"/>
      <c r="I202" s="36"/>
      <c r="J202" s="37"/>
      <c r="K202" s="36"/>
    </row>
    <row r="203" spans="1:11" ht="15" x14ac:dyDescent="0.25">
      <c r="A203" s="15"/>
      <c r="B203" s="11"/>
      <c r="C203" s="7" t="s">
        <v>27</v>
      </c>
      <c r="D203" s="35"/>
      <c r="E203" s="36"/>
      <c r="F203" s="36"/>
      <c r="G203" s="36"/>
      <c r="H203" s="36"/>
      <c r="I203" s="36"/>
      <c r="J203" s="37"/>
      <c r="K203" s="36"/>
    </row>
    <row r="204" spans="1:11" ht="15" x14ac:dyDescent="0.25">
      <c r="A204" s="15"/>
      <c r="B204" s="11"/>
      <c r="C204" s="7" t="s">
        <v>19</v>
      </c>
      <c r="D204" s="35"/>
      <c r="E204" s="36"/>
      <c r="F204" s="36"/>
      <c r="G204" s="36"/>
      <c r="H204" s="36"/>
      <c r="I204" s="36"/>
      <c r="J204" s="37"/>
      <c r="K204" s="36"/>
    </row>
    <row r="205" spans="1:11" ht="15" x14ac:dyDescent="0.25">
      <c r="A205" s="15"/>
      <c r="B205" s="11"/>
      <c r="C205" s="6"/>
      <c r="D205" s="35"/>
      <c r="E205" s="36"/>
      <c r="F205" s="36"/>
      <c r="G205" s="36"/>
      <c r="H205" s="36"/>
      <c r="I205" s="36"/>
      <c r="J205" s="37"/>
      <c r="K205" s="36"/>
    </row>
    <row r="206" spans="1:11" ht="15" x14ac:dyDescent="0.25">
      <c r="A206" s="15"/>
      <c r="B206" s="11"/>
      <c r="C206" s="6"/>
      <c r="D206" s="35"/>
      <c r="E206" s="36"/>
      <c r="F206" s="36"/>
      <c r="G206" s="36"/>
      <c r="H206" s="36"/>
      <c r="I206" s="36"/>
      <c r="J206" s="37"/>
      <c r="K206" s="36"/>
    </row>
    <row r="207" spans="1:11" ht="15" x14ac:dyDescent="0.25">
      <c r="A207" s="16"/>
      <c r="B207" s="8"/>
      <c r="C207" s="17" t="s">
        <v>35</v>
      </c>
      <c r="D207" s="9"/>
      <c r="E207" s="19">
        <f>SUM(E201:E206)</f>
        <v>0</v>
      </c>
      <c r="F207" s="19">
        <f t="shared" ref="F207:I207" si="56">SUM(F201:F206)</f>
        <v>0</v>
      </c>
      <c r="G207" s="19">
        <f t="shared" si="56"/>
        <v>0</v>
      </c>
      <c r="H207" s="19">
        <f t="shared" si="56"/>
        <v>0</v>
      </c>
      <c r="I207" s="19">
        <f t="shared" si="56"/>
        <v>0</v>
      </c>
      <c r="J207" s="22"/>
      <c r="K207" s="19">
        <f t="shared" ref="K207" ca="1" si="57">SUM(K201:K209)</f>
        <v>0</v>
      </c>
    </row>
    <row r="208" spans="1:11" ht="15" x14ac:dyDescent="0.25">
      <c r="A208" s="14">
        <f>A174</f>
        <v>5</v>
      </c>
      <c r="B208" s="10" t="s">
        <v>33</v>
      </c>
      <c r="C208" s="12" t="s">
        <v>34</v>
      </c>
      <c r="D208" s="35"/>
      <c r="E208" s="36"/>
      <c r="F208" s="36"/>
      <c r="G208" s="36"/>
      <c r="H208" s="36"/>
      <c r="I208" s="36"/>
      <c r="J208" s="37"/>
      <c r="K208" s="36"/>
    </row>
    <row r="209" spans="1:11" ht="15" x14ac:dyDescent="0.25">
      <c r="A209" s="15"/>
      <c r="B209" s="11"/>
      <c r="C209" s="12" t="s">
        <v>31</v>
      </c>
      <c r="D209" s="35"/>
      <c r="E209" s="36"/>
      <c r="F209" s="36"/>
      <c r="G209" s="36"/>
      <c r="H209" s="36"/>
      <c r="I209" s="36"/>
      <c r="J209" s="37"/>
      <c r="K209" s="36"/>
    </row>
    <row r="210" spans="1:11" ht="15" x14ac:dyDescent="0.25">
      <c r="A210" s="15"/>
      <c r="B210" s="11"/>
      <c r="C210" s="12" t="s">
        <v>27</v>
      </c>
      <c r="D210" s="35"/>
      <c r="E210" s="36"/>
      <c r="F210" s="36"/>
      <c r="G210" s="36"/>
      <c r="H210" s="36"/>
      <c r="I210" s="36"/>
      <c r="J210" s="37"/>
      <c r="K210" s="36"/>
    </row>
    <row r="211" spans="1:11" ht="15" x14ac:dyDescent="0.25">
      <c r="A211" s="15"/>
      <c r="B211" s="11"/>
      <c r="C211" s="12" t="s">
        <v>20</v>
      </c>
      <c r="D211" s="35"/>
      <c r="E211" s="36"/>
      <c r="F211" s="36"/>
      <c r="G211" s="36"/>
      <c r="H211" s="36"/>
      <c r="I211" s="36"/>
      <c r="J211" s="37"/>
      <c r="K211" s="36"/>
    </row>
    <row r="212" spans="1:11" ht="15" x14ac:dyDescent="0.25">
      <c r="A212" s="15"/>
      <c r="B212" s="11"/>
      <c r="C212" s="6"/>
      <c r="D212" s="35"/>
      <c r="E212" s="36"/>
      <c r="F212" s="36"/>
      <c r="G212" s="36"/>
      <c r="H212" s="36"/>
      <c r="I212" s="36"/>
      <c r="J212" s="37"/>
      <c r="K212" s="36"/>
    </row>
    <row r="213" spans="1:11" ht="15" x14ac:dyDescent="0.25">
      <c r="A213" s="15"/>
      <c r="B213" s="11"/>
      <c r="C213" s="6"/>
      <c r="D213" s="35"/>
      <c r="E213" s="36"/>
      <c r="F213" s="36"/>
      <c r="G213" s="36"/>
      <c r="H213" s="36"/>
      <c r="I213" s="36"/>
      <c r="J213" s="37"/>
      <c r="K213" s="36"/>
    </row>
    <row r="214" spans="1:11" ht="15" x14ac:dyDescent="0.25">
      <c r="A214" s="16"/>
      <c r="B214" s="8"/>
      <c r="C214" s="18" t="s">
        <v>35</v>
      </c>
      <c r="D214" s="9"/>
      <c r="E214" s="19">
        <f>SUM(E208:E213)</f>
        <v>0</v>
      </c>
      <c r="F214" s="19">
        <f t="shared" ref="F214:I214" si="58">SUM(F208:F213)</f>
        <v>0</v>
      </c>
      <c r="G214" s="19">
        <f t="shared" si="58"/>
        <v>0</v>
      </c>
      <c r="H214" s="19">
        <f t="shared" si="58"/>
        <v>0</v>
      </c>
      <c r="I214" s="19">
        <f t="shared" si="58"/>
        <v>0</v>
      </c>
      <c r="J214" s="22"/>
      <c r="K214" s="19">
        <f t="shared" ref="K214" ca="1" si="59">SUM(K208:K216)</f>
        <v>0</v>
      </c>
    </row>
    <row r="215" spans="1:11" ht="15.75" customHeight="1" thickBot="1" x14ac:dyDescent="0.25">
      <c r="A215" s="24">
        <f>A174</f>
        <v>5</v>
      </c>
      <c r="B215" s="87" t="s">
        <v>4</v>
      </c>
      <c r="C215" s="88"/>
      <c r="D215" s="25"/>
      <c r="E215" s="26">
        <f>E181+E185+E195+E200+E207+E214</f>
        <v>0.18455128205128205</v>
      </c>
      <c r="F215" s="26">
        <f t="shared" ref="F215:I215" si="60">F181+F185+F195+F200+F207+F214</f>
        <v>57.919999999999995</v>
      </c>
      <c r="G215" s="26">
        <f t="shared" si="60"/>
        <v>51.959999999999994</v>
      </c>
      <c r="H215" s="26">
        <f t="shared" si="60"/>
        <v>228.31</v>
      </c>
      <c r="I215" s="26">
        <f t="shared" si="60"/>
        <v>1581.8</v>
      </c>
      <c r="J215" s="27"/>
      <c r="K215" s="26">
        <f t="shared" ref="K215" ca="1" si="61">K181+K185+K195+K200+K207+K214</f>
        <v>0</v>
      </c>
    </row>
    <row r="216" spans="1:11" ht="15.75" thickBot="1" x14ac:dyDescent="0.3">
      <c r="A216" s="20">
        <v>6</v>
      </c>
      <c r="B216" s="21" t="s">
        <v>16</v>
      </c>
      <c r="C216" s="5" t="s">
        <v>17</v>
      </c>
      <c r="D216" s="42" t="s">
        <v>114</v>
      </c>
      <c r="E216" s="53">
        <v>5.0000000000000001E-3</v>
      </c>
      <c r="F216" s="47">
        <v>5.39</v>
      </c>
      <c r="G216" s="47">
        <v>6.38</v>
      </c>
      <c r="H216" s="50">
        <v>32.020000000000003</v>
      </c>
      <c r="I216" s="47">
        <v>227.35</v>
      </c>
      <c r="J216" s="44">
        <v>173</v>
      </c>
      <c r="K216" s="33"/>
    </row>
    <row r="217" spans="1:11" ht="15" x14ac:dyDescent="0.25">
      <c r="A217" s="15"/>
      <c r="B217" s="11"/>
      <c r="C217" s="6"/>
      <c r="D217" s="42"/>
      <c r="E217" s="53"/>
      <c r="F217" s="47"/>
      <c r="G217" s="47"/>
      <c r="H217" s="50"/>
      <c r="I217" s="47"/>
      <c r="J217" s="44"/>
      <c r="K217" s="36"/>
    </row>
    <row r="218" spans="1:11" ht="15" x14ac:dyDescent="0.25">
      <c r="A218" s="15"/>
      <c r="B218" s="11"/>
      <c r="C218" s="7"/>
      <c r="D218" s="42"/>
      <c r="E218" s="54"/>
      <c r="F218" s="47"/>
      <c r="G218" s="47"/>
      <c r="H218" s="50"/>
      <c r="I218" s="47"/>
      <c r="J218" s="45"/>
      <c r="K218" s="36"/>
    </row>
    <row r="219" spans="1:11" ht="15" x14ac:dyDescent="0.25">
      <c r="A219" s="15"/>
      <c r="B219" s="11"/>
      <c r="C219" s="7" t="s">
        <v>19</v>
      </c>
      <c r="D219" s="42" t="s">
        <v>115</v>
      </c>
      <c r="E219" s="54" t="s">
        <v>47</v>
      </c>
      <c r="F219" s="47">
        <v>9</v>
      </c>
      <c r="G219" s="47">
        <v>9.1300000000000008</v>
      </c>
      <c r="H219" s="50">
        <v>28.3</v>
      </c>
      <c r="I219" s="47">
        <v>235</v>
      </c>
      <c r="J219" s="45">
        <v>3</v>
      </c>
      <c r="K219" s="36"/>
    </row>
    <row r="220" spans="1:11" ht="15.75" thickBot="1" x14ac:dyDescent="0.3">
      <c r="A220" s="15"/>
      <c r="B220" s="11"/>
      <c r="C220" s="7" t="s">
        <v>191</v>
      </c>
      <c r="D220" s="42" t="s">
        <v>116</v>
      </c>
      <c r="E220" s="55">
        <v>5.0000000000000001E-3</v>
      </c>
      <c r="F220" s="48">
        <v>0.4</v>
      </c>
      <c r="G220" s="48">
        <v>0.17</v>
      </c>
      <c r="H220" s="51">
        <v>17.87</v>
      </c>
      <c r="I220" s="48">
        <v>75.64</v>
      </c>
      <c r="J220" s="45">
        <v>388</v>
      </c>
      <c r="K220" s="36"/>
    </row>
    <row r="221" spans="1:11" ht="15" x14ac:dyDescent="0.25">
      <c r="A221" s="15"/>
      <c r="B221" s="11"/>
      <c r="C221" s="6"/>
      <c r="D221" s="35"/>
      <c r="E221" s="36"/>
      <c r="F221" s="36"/>
      <c r="G221" s="36"/>
      <c r="H221" s="36"/>
      <c r="I221" s="36"/>
      <c r="J221" s="37"/>
      <c r="K221" s="36"/>
    </row>
    <row r="222" spans="1:11" ht="15" x14ac:dyDescent="0.25">
      <c r="A222" s="15"/>
      <c r="B222" s="11"/>
      <c r="C222" s="6"/>
      <c r="D222" s="35"/>
      <c r="E222" s="36"/>
      <c r="F222" s="36"/>
      <c r="G222" s="36"/>
      <c r="H222" s="36"/>
      <c r="I222" s="36"/>
      <c r="J222" s="37"/>
      <c r="K222" s="36"/>
    </row>
    <row r="223" spans="1:11" ht="15" x14ac:dyDescent="0.25">
      <c r="A223" s="16"/>
      <c r="B223" s="8"/>
      <c r="C223" s="17" t="s">
        <v>35</v>
      </c>
      <c r="D223" s="9"/>
      <c r="E223" s="19">
        <f>SUM(E216:E222)</f>
        <v>0.01</v>
      </c>
      <c r="F223" s="19">
        <f t="shared" ref="F223:I223" si="62">SUM(F216:F222)</f>
        <v>14.790000000000001</v>
      </c>
      <c r="G223" s="19">
        <f t="shared" si="62"/>
        <v>15.680000000000001</v>
      </c>
      <c r="H223" s="19">
        <f t="shared" si="62"/>
        <v>78.190000000000012</v>
      </c>
      <c r="I223" s="19">
        <f t="shared" si="62"/>
        <v>537.99</v>
      </c>
      <c r="J223" s="22"/>
      <c r="K223" s="19">
        <f t="shared" ref="K223:K265" si="63">SUM(K216:K222)</f>
        <v>0</v>
      </c>
    </row>
    <row r="224" spans="1:11" ht="15.75" thickBot="1" x14ac:dyDescent="0.3">
      <c r="A224" s="14">
        <f>A216</f>
        <v>6</v>
      </c>
      <c r="B224" s="10" t="s">
        <v>21</v>
      </c>
      <c r="C224" s="12" t="s">
        <v>20</v>
      </c>
      <c r="D224" s="42" t="s">
        <v>117</v>
      </c>
      <c r="E224" s="54">
        <v>5.5555555555555558E-3</v>
      </c>
      <c r="F224" s="47">
        <v>0.9</v>
      </c>
      <c r="G224" s="47">
        <v>0.2</v>
      </c>
      <c r="H224" s="50">
        <v>8</v>
      </c>
      <c r="I224" s="47">
        <v>43</v>
      </c>
      <c r="J224" s="45">
        <v>843</v>
      </c>
      <c r="K224" s="36"/>
    </row>
    <row r="225" spans="1:11" ht="15" x14ac:dyDescent="0.25">
      <c r="A225" s="15"/>
      <c r="B225" s="11"/>
      <c r="C225" s="6" t="s">
        <v>45</v>
      </c>
      <c r="D225" s="35" t="s">
        <v>72</v>
      </c>
      <c r="E225" s="56">
        <v>5.0000000000000001E-3</v>
      </c>
      <c r="F225" s="49">
        <v>2</v>
      </c>
      <c r="G225" s="49">
        <v>20.2</v>
      </c>
      <c r="H225" s="52">
        <v>3</v>
      </c>
      <c r="I225" s="49">
        <v>92</v>
      </c>
      <c r="J225" s="37">
        <v>389</v>
      </c>
      <c r="K225" s="36"/>
    </row>
    <row r="226" spans="1:11" ht="15" x14ac:dyDescent="0.25">
      <c r="A226" s="15"/>
      <c r="B226" s="11"/>
      <c r="C226" s="6"/>
      <c r="D226" s="35"/>
      <c r="E226" s="36"/>
      <c r="F226" s="36"/>
      <c r="G226" s="36"/>
      <c r="H226" s="36"/>
      <c r="I226" s="36"/>
      <c r="J226" s="37"/>
      <c r="K226" s="36"/>
    </row>
    <row r="227" spans="1:11" ht="15" x14ac:dyDescent="0.25">
      <c r="A227" s="16"/>
      <c r="B227" s="8"/>
      <c r="C227" s="17" t="s">
        <v>35</v>
      </c>
      <c r="D227" s="9"/>
      <c r="E227" s="19">
        <f>SUM(E224:E226)</f>
        <v>1.0555555555555556E-2</v>
      </c>
      <c r="F227" s="19">
        <f t="shared" ref="F227:I227" si="64">SUM(F224:F226)</f>
        <v>2.9</v>
      </c>
      <c r="G227" s="19">
        <f t="shared" si="64"/>
        <v>20.399999999999999</v>
      </c>
      <c r="H227" s="19">
        <f t="shared" si="64"/>
        <v>11</v>
      </c>
      <c r="I227" s="19">
        <f t="shared" si="64"/>
        <v>135</v>
      </c>
      <c r="J227" s="22"/>
      <c r="K227" s="19">
        <f t="shared" ref="K227" ca="1" si="65">SUM(K224:K232)</f>
        <v>0</v>
      </c>
    </row>
    <row r="228" spans="1:11" ht="15" x14ac:dyDescent="0.25">
      <c r="A228" s="14">
        <f>A216</f>
        <v>6</v>
      </c>
      <c r="B228" s="10" t="s">
        <v>22</v>
      </c>
      <c r="C228" s="7" t="s">
        <v>23</v>
      </c>
      <c r="D228" s="57" t="s">
        <v>111</v>
      </c>
      <c r="E228" s="72">
        <v>0.01</v>
      </c>
      <c r="F228" s="68">
        <v>1.97</v>
      </c>
      <c r="G228" s="68">
        <v>4.96</v>
      </c>
      <c r="H228" s="69">
        <v>7.7</v>
      </c>
      <c r="I228" s="68">
        <v>58.22</v>
      </c>
      <c r="J228" s="70">
        <v>100</v>
      </c>
      <c r="K228" s="36"/>
    </row>
    <row r="229" spans="1:11" ht="15" x14ac:dyDescent="0.25">
      <c r="A229" s="15"/>
      <c r="B229" s="11"/>
      <c r="C229" s="7" t="s">
        <v>24</v>
      </c>
      <c r="D229" s="42" t="s">
        <v>112</v>
      </c>
      <c r="E229" s="54">
        <v>4.0000000000000001E-3</v>
      </c>
      <c r="F229" s="47">
        <v>4.2</v>
      </c>
      <c r="G229" s="47">
        <v>4.6500000000000004</v>
      </c>
      <c r="H229" s="50">
        <v>22.72</v>
      </c>
      <c r="I229" s="47">
        <v>152.5</v>
      </c>
      <c r="J229" s="45">
        <v>108</v>
      </c>
      <c r="K229" s="36"/>
    </row>
    <row r="230" spans="1:11" ht="15" x14ac:dyDescent="0.25">
      <c r="A230" s="15"/>
      <c r="B230" s="11"/>
      <c r="C230" s="7" t="s">
        <v>25</v>
      </c>
      <c r="D230" s="58" t="s">
        <v>113</v>
      </c>
      <c r="E230" s="54">
        <v>4.0000000000000001E-3</v>
      </c>
      <c r="F230" s="47">
        <v>23.56</v>
      </c>
      <c r="G230" s="47">
        <v>19.5</v>
      </c>
      <c r="H230" s="50">
        <v>23.28</v>
      </c>
      <c r="I230" s="47">
        <v>357.23</v>
      </c>
      <c r="J230" s="45">
        <v>265</v>
      </c>
      <c r="K230" s="36"/>
    </row>
    <row r="231" spans="1:11" ht="15" x14ac:dyDescent="0.25">
      <c r="A231" s="15"/>
      <c r="B231" s="11"/>
      <c r="C231" s="7" t="s">
        <v>26</v>
      </c>
      <c r="D231" s="59"/>
      <c r="E231" s="73"/>
      <c r="F231" s="44"/>
      <c r="G231" s="44"/>
      <c r="H231" s="44"/>
      <c r="I231" s="47"/>
      <c r="J231" s="71"/>
      <c r="K231" s="36"/>
    </row>
    <row r="232" spans="1:11" ht="15" x14ac:dyDescent="0.25">
      <c r="A232" s="15"/>
      <c r="B232" s="11"/>
      <c r="C232" s="7" t="s">
        <v>27</v>
      </c>
      <c r="D232" s="42" t="s">
        <v>81</v>
      </c>
      <c r="E232" s="54">
        <v>5.0000000000000001E-3</v>
      </c>
      <c r="F232" s="47">
        <v>0</v>
      </c>
      <c r="G232" s="47">
        <v>0.1</v>
      </c>
      <c r="H232" s="50">
        <v>16.7</v>
      </c>
      <c r="I232" s="47">
        <v>69.66</v>
      </c>
      <c r="J232" s="45">
        <v>123</v>
      </c>
      <c r="K232" s="36"/>
    </row>
    <row r="233" spans="1:11" ht="15" x14ac:dyDescent="0.25">
      <c r="A233" s="15"/>
      <c r="B233" s="11"/>
      <c r="C233" s="7" t="s">
        <v>28</v>
      </c>
      <c r="D233" s="42" t="s">
        <v>53</v>
      </c>
      <c r="E233" s="54">
        <v>0.02</v>
      </c>
      <c r="F233" s="47">
        <v>3.3</v>
      </c>
      <c r="G233" s="47">
        <v>0.6</v>
      </c>
      <c r="H233" s="50">
        <v>16.7</v>
      </c>
      <c r="I233" s="47">
        <v>87</v>
      </c>
      <c r="J233" s="37"/>
      <c r="K233" s="36"/>
    </row>
    <row r="234" spans="1:11" ht="15" x14ac:dyDescent="0.25">
      <c r="A234" s="15"/>
      <c r="B234" s="11"/>
      <c r="C234" s="7" t="s">
        <v>29</v>
      </c>
      <c r="D234" s="42" t="s">
        <v>54</v>
      </c>
      <c r="E234" s="54">
        <v>2.5000000000000001E-2</v>
      </c>
      <c r="F234" s="47">
        <v>3.04</v>
      </c>
      <c r="G234" s="47">
        <v>0.32</v>
      </c>
      <c r="H234" s="50">
        <v>19.68</v>
      </c>
      <c r="I234" s="47">
        <v>94.4</v>
      </c>
      <c r="J234" s="37"/>
      <c r="K234" s="36"/>
    </row>
    <row r="235" spans="1:11" ht="15" x14ac:dyDescent="0.25">
      <c r="A235" s="15"/>
      <c r="B235" s="11"/>
      <c r="C235" s="6"/>
      <c r="D235" s="35"/>
      <c r="E235" s="36"/>
      <c r="F235" s="36"/>
      <c r="G235" s="36"/>
      <c r="H235" s="36"/>
      <c r="I235" s="36"/>
      <c r="J235" s="37"/>
      <c r="K235" s="36"/>
    </row>
    <row r="236" spans="1:11" ht="15" x14ac:dyDescent="0.25">
      <c r="A236" s="15"/>
      <c r="B236" s="11"/>
      <c r="C236" s="6"/>
      <c r="D236" s="35"/>
      <c r="E236" s="36"/>
      <c r="F236" s="36"/>
      <c r="G236" s="36"/>
      <c r="H236" s="36"/>
      <c r="I236" s="36"/>
      <c r="J236" s="37"/>
      <c r="K236" s="36"/>
    </row>
    <row r="237" spans="1:11" ht="15.75" thickBot="1" x14ac:dyDescent="0.3">
      <c r="A237" s="16"/>
      <c r="B237" s="8"/>
      <c r="C237" s="17" t="s">
        <v>35</v>
      </c>
      <c r="D237" s="9"/>
      <c r="E237" s="19">
        <f>SUM(E228:E236)</f>
        <v>6.8000000000000005E-2</v>
      </c>
      <c r="F237" s="19">
        <f t="shared" ref="F237:I237" si="66">SUM(F228:F236)</f>
        <v>36.069999999999993</v>
      </c>
      <c r="G237" s="19">
        <f t="shared" si="66"/>
        <v>30.130000000000003</v>
      </c>
      <c r="H237" s="19">
        <f t="shared" si="66"/>
        <v>106.78</v>
      </c>
      <c r="I237" s="19">
        <f t="shared" si="66"/>
        <v>819.01</v>
      </c>
      <c r="J237" s="22"/>
      <c r="K237" s="19">
        <f t="shared" ref="K237" ca="1" si="67">SUM(K234:K242)</f>
        <v>0</v>
      </c>
    </row>
    <row r="238" spans="1:11" ht="15" x14ac:dyDescent="0.25">
      <c r="A238" s="14">
        <f>A216</f>
        <v>6</v>
      </c>
      <c r="B238" s="10" t="s">
        <v>30</v>
      </c>
      <c r="C238" s="12" t="s">
        <v>31</v>
      </c>
      <c r="D238" s="60" t="s">
        <v>110</v>
      </c>
      <c r="E238" s="74">
        <v>0.02</v>
      </c>
      <c r="F238" s="62">
        <v>2.1</v>
      </c>
      <c r="G238" s="62">
        <v>1.93</v>
      </c>
      <c r="H238" s="62">
        <v>1.93</v>
      </c>
      <c r="I238" s="62">
        <v>145.22999999999999</v>
      </c>
      <c r="J238" s="66">
        <v>421</v>
      </c>
      <c r="K238" s="36"/>
    </row>
    <row r="239" spans="1:11" ht="15" x14ac:dyDescent="0.25">
      <c r="A239" s="15"/>
      <c r="B239" s="11"/>
      <c r="C239" s="12" t="s">
        <v>27</v>
      </c>
      <c r="D239" s="61" t="s">
        <v>56</v>
      </c>
      <c r="E239" s="75">
        <v>5.0000000000000001E-3</v>
      </c>
      <c r="F239" s="64">
        <v>5.8</v>
      </c>
      <c r="G239" s="64">
        <v>6.4</v>
      </c>
      <c r="H239" s="64">
        <v>6.4</v>
      </c>
      <c r="I239" s="64">
        <v>118</v>
      </c>
      <c r="J239" s="67">
        <v>965</v>
      </c>
      <c r="K239" s="36"/>
    </row>
    <row r="240" spans="1:11" ht="15" x14ac:dyDescent="0.25">
      <c r="A240" s="15"/>
      <c r="B240" s="11"/>
      <c r="C240" s="6"/>
      <c r="D240" s="35"/>
      <c r="E240" s="36"/>
      <c r="F240" s="36"/>
      <c r="G240" s="36"/>
      <c r="H240" s="36"/>
      <c r="I240" s="36"/>
      <c r="J240" s="37"/>
      <c r="K240" s="36"/>
    </row>
    <row r="241" spans="1:11" ht="15" x14ac:dyDescent="0.25">
      <c r="A241" s="15"/>
      <c r="B241" s="11"/>
      <c r="C241" s="6"/>
      <c r="D241" s="35"/>
      <c r="E241" s="36"/>
      <c r="F241" s="36"/>
      <c r="G241" s="36"/>
      <c r="H241" s="36"/>
      <c r="I241" s="36"/>
      <c r="J241" s="37"/>
      <c r="K241" s="36"/>
    </row>
    <row r="242" spans="1:11" ht="15" x14ac:dyDescent="0.25">
      <c r="A242" s="16"/>
      <c r="B242" s="8"/>
      <c r="C242" s="17" t="s">
        <v>35</v>
      </c>
      <c r="D242" s="9"/>
      <c r="E242" s="19">
        <f>SUM(E238:E241)</f>
        <v>2.5000000000000001E-2</v>
      </c>
      <c r="F242" s="19">
        <f t="shared" ref="F242:I242" si="68">SUM(F238:F241)</f>
        <v>7.9</v>
      </c>
      <c r="G242" s="19">
        <f t="shared" si="68"/>
        <v>8.33</v>
      </c>
      <c r="H242" s="19">
        <f t="shared" si="68"/>
        <v>8.33</v>
      </c>
      <c r="I242" s="19">
        <f t="shared" si="68"/>
        <v>263.23</v>
      </c>
      <c r="J242" s="22"/>
      <c r="K242" s="19">
        <f t="shared" ref="K242" ca="1" si="69">SUM(K235:K241)</f>
        <v>0</v>
      </c>
    </row>
    <row r="243" spans="1:11" ht="15" x14ac:dyDescent="0.25">
      <c r="A243" s="14">
        <f>A216</f>
        <v>6</v>
      </c>
      <c r="B243" s="10" t="s">
        <v>32</v>
      </c>
      <c r="C243" s="7" t="s">
        <v>17</v>
      </c>
      <c r="D243" s="35"/>
      <c r="E243" s="36"/>
      <c r="F243" s="36"/>
      <c r="G243" s="36"/>
      <c r="H243" s="36"/>
      <c r="I243" s="36"/>
      <c r="J243" s="37"/>
      <c r="K243" s="36"/>
    </row>
    <row r="244" spans="1:11" ht="15" x14ac:dyDescent="0.25">
      <c r="A244" s="15"/>
      <c r="B244" s="11"/>
      <c r="C244" s="7" t="s">
        <v>26</v>
      </c>
      <c r="D244" s="35"/>
      <c r="E244" s="36"/>
      <c r="F244" s="36"/>
      <c r="G244" s="36"/>
      <c r="H244" s="36"/>
      <c r="I244" s="36"/>
      <c r="J244" s="37"/>
      <c r="K244" s="36"/>
    </row>
    <row r="245" spans="1:11" ht="15" x14ac:dyDescent="0.25">
      <c r="A245" s="15"/>
      <c r="B245" s="11"/>
      <c r="C245" s="7" t="s">
        <v>27</v>
      </c>
      <c r="D245" s="35"/>
      <c r="E245" s="36"/>
      <c r="F245" s="36"/>
      <c r="G245" s="36"/>
      <c r="H245" s="36"/>
      <c r="I245" s="36"/>
      <c r="J245" s="37"/>
      <c r="K245" s="36"/>
    </row>
    <row r="246" spans="1:11" ht="15" x14ac:dyDescent="0.25">
      <c r="A246" s="15"/>
      <c r="B246" s="11"/>
      <c r="C246" s="7" t="s">
        <v>19</v>
      </c>
      <c r="D246" s="35"/>
      <c r="E246" s="36"/>
      <c r="F246" s="36"/>
      <c r="G246" s="36"/>
      <c r="H246" s="36"/>
      <c r="I246" s="36"/>
      <c r="J246" s="37"/>
      <c r="K246" s="36"/>
    </row>
    <row r="247" spans="1:11" ht="15" x14ac:dyDescent="0.25">
      <c r="A247" s="15"/>
      <c r="B247" s="11"/>
      <c r="C247" s="6"/>
      <c r="D247" s="35"/>
      <c r="E247" s="36"/>
      <c r="F247" s="36"/>
      <c r="G247" s="36"/>
      <c r="H247" s="36"/>
      <c r="I247" s="36"/>
      <c r="J247" s="37"/>
      <c r="K247" s="36"/>
    </row>
    <row r="248" spans="1:11" ht="15" x14ac:dyDescent="0.25">
      <c r="A248" s="15"/>
      <c r="B248" s="11"/>
      <c r="C248" s="6"/>
      <c r="D248" s="35"/>
      <c r="E248" s="36"/>
      <c r="F248" s="36"/>
      <c r="G248" s="36"/>
      <c r="H248" s="36"/>
      <c r="I248" s="36"/>
      <c r="J248" s="37"/>
      <c r="K248" s="36"/>
    </row>
    <row r="249" spans="1:11" ht="15" x14ac:dyDescent="0.25">
      <c r="A249" s="16"/>
      <c r="B249" s="8"/>
      <c r="C249" s="17" t="s">
        <v>35</v>
      </c>
      <c r="D249" s="9"/>
      <c r="E249" s="19">
        <f>SUM(E243:E248)</f>
        <v>0</v>
      </c>
      <c r="F249" s="19">
        <f t="shared" ref="F249:I249" si="70">SUM(F243:F248)</f>
        <v>0</v>
      </c>
      <c r="G249" s="19">
        <f t="shared" si="70"/>
        <v>0</v>
      </c>
      <c r="H249" s="19">
        <f t="shared" si="70"/>
        <v>0</v>
      </c>
      <c r="I249" s="19">
        <f t="shared" si="70"/>
        <v>0</v>
      </c>
      <c r="J249" s="22"/>
      <c r="K249" s="19">
        <f t="shared" ref="K249" ca="1" si="71">SUM(K243:K251)</f>
        <v>0</v>
      </c>
    </row>
    <row r="250" spans="1:11" ht="15" x14ac:dyDescent="0.25">
      <c r="A250" s="14">
        <f>A216</f>
        <v>6</v>
      </c>
      <c r="B250" s="10" t="s">
        <v>33</v>
      </c>
      <c r="C250" s="12" t="s">
        <v>34</v>
      </c>
      <c r="D250" s="35"/>
      <c r="E250" s="36"/>
      <c r="F250" s="36"/>
      <c r="G250" s="36"/>
      <c r="H250" s="36"/>
      <c r="I250" s="36"/>
      <c r="J250" s="37"/>
      <c r="K250" s="36"/>
    </row>
    <row r="251" spans="1:11" ht="15" x14ac:dyDescent="0.25">
      <c r="A251" s="15"/>
      <c r="B251" s="11"/>
      <c r="C251" s="12" t="s">
        <v>31</v>
      </c>
      <c r="D251" s="35"/>
      <c r="E251" s="36"/>
      <c r="F251" s="36"/>
      <c r="G251" s="36"/>
      <c r="H251" s="36"/>
      <c r="I251" s="36"/>
      <c r="J251" s="37"/>
      <c r="K251" s="36"/>
    </row>
    <row r="252" spans="1:11" ht="15" x14ac:dyDescent="0.25">
      <c r="A252" s="15"/>
      <c r="B252" s="11"/>
      <c r="C252" s="12" t="s">
        <v>27</v>
      </c>
      <c r="D252" s="35"/>
      <c r="E252" s="36"/>
      <c r="F252" s="36"/>
      <c r="G252" s="36"/>
      <c r="H252" s="36"/>
      <c r="I252" s="36"/>
      <c r="J252" s="37"/>
      <c r="K252" s="36"/>
    </row>
    <row r="253" spans="1:11" ht="15" x14ac:dyDescent="0.25">
      <c r="A253" s="15"/>
      <c r="B253" s="11"/>
      <c r="C253" s="12" t="s">
        <v>20</v>
      </c>
      <c r="D253" s="35"/>
      <c r="E253" s="36"/>
      <c r="F253" s="36"/>
      <c r="G253" s="36"/>
      <c r="H253" s="36"/>
      <c r="I253" s="36"/>
      <c r="J253" s="37"/>
      <c r="K253" s="36"/>
    </row>
    <row r="254" spans="1:11" ht="15" x14ac:dyDescent="0.25">
      <c r="A254" s="15"/>
      <c r="B254" s="11"/>
      <c r="C254" s="6"/>
      <c r="D254" s="35"/>
      <c r="E254" s="36"/>
      <c r="F254" s="36"/>
      <c r="G254" s="36"/>
      <c r="H254" s="36"/>
      <c r="I254" s="36"/>
      <c r="J254" s="37"/>
      <c r="K254" s="36"/>
    </row>
    <row r="255" spans="1:11" ht="15" x14ac:dyDescent="0.25">
      <c r="A255" s="15"/>
      <c r="B255" s="11"/>
      <c r="C255" s="6"/>
      <c r="D255" s="35"/>
      <c r="E255" s="36"/>
      <c r="F255" s="36"/>
      <c r="G255" s="36"/>
      <c r="H255" s="36"/>
      <c r="I255" s="36"/>
      <c r="J255" s="37"/>
      <c r="K255" s="36"/>
    </row>
    <row r="256" spans="1:11" ht="15" x14ac:dyDescent="0.25">
      <c r="A256" s="16"/>
      <c r="B256" s="8"/>
      <c r="C256" s="18" t="s">
        <v>35</v>
      </c>
      <c r="D256" s="9"/>
      <c r="E256" s="19">
        <f>SUM(E250:E255)</f>
        <v>0</v>
      </c>
      <c r="F256" s="19">
        <f t="shared" ref="F256:I256" si="72">SUM(F250:F255)</f>
        <v>0</v>
      </c>
      <c r="G256" s="19">
        <f t="shared" si="72"/>
        <v>0</v>
      </c>
      <c r="H256" s="19">
        <f t="shared" si="72"/>
        <v>0</v>
      </c>
      <c r="I256" s="19">
        <f t="shared" si="72"/>
        <v>0</v>
      </c>
      <c r="J256" s="22"/>
      <c r="K256" s="19">
        <f t="shared" ref="K256" ca="1" si="73">SUM(K250:K258)</f>
        <v>0</v>
      </c>
    </row>
    <row r="257" spans="1:11" ht="15.75" customHeight="1" thickBot="1" x14ac:dyDescent="0.25">
      <c r="A257" s="24">
        <f>A216</f>
        <v>6</v>
      </c>
      <c r="B257" s="87" t="s">
        <v>4</v>
      </c>
      <c r="C257" s="88"/>
      <c r="D257" s="25"/>
      <c r="E257" s="26">
        <f>E223+E227+E237+E242+E249+E256</f>
        <v>0.11355555555555555</v>
      </c>
      <c r="F257" s="26">
        <f t="shared" ref="F257:I257" si="74">F223+F227+F237+F242+F249+F256</f>
        <v>61.659999999999989</v>
      </c>
      <c r="G257" s="26">
        <f t="shared" si="74"/>
        <v>74.540000000000006</v>
      </c>
      <c r="H257" s="26">
        <f t="shared" si="74"/>
        <v>204.30000000000004</v>
      </c>
      <c r="I257" s="26">
        <f t="shared" si="74"/>
        <v>1755.23</v>
      </c>
      <c r="J257" s="27"/>
      <c r="K257" s="26">
        <f t="shared" ref="K257" ca="1" si="75">K223+K227+K237+K242+K249+K256</f>
        <v>0</v>
      </c>
    </row>
    <row r="258" spans="1:11" ht="15.75" thickBot="1" x14ac:dyDescent="0.3">
      <c r="A258" s="20">
        <v>7</v>
      </c>
      <c r="B258" s="21" t="s">
        <v>16</v>
      </c>
      <c r="C258" s="5" t="s">
        <v>193</v>
      </c>
      <c r="D258" s="42" t="s">
        <v>123</v>
      </c>
      <c r="E258" s="53">
        <v>1.2500000000000001E-2</v>
      </c>
      <c r="F258" s="47">
        <v>0.72</v>
      </c>
      <c r="G258" s="47">
        <v>3.76</v>
      </c>
      <c r="H258" s="50">
        <v>3.44</v>
      </c>
      <c r="I258" s="47">
        <v>52.8</v>
      </c>
      <c r="J258" s="44">
        <v>27</v>
      </c>
      <c r="K258" s="33"/>
    </row>
    <row r="259" spans="1:11" ht="15" x14ac:dyDescent="0.25">
      <c r="A259" s="15"/>
      <c r="B259" s="11"/>
      <c r="C259" s="6" t="s">
        <v>70</v>
      </c>
      <c r="D259" s="42" t="s">
        <v>124</v>
      </c>
      <c r="E259" s="53" t="s">
        <v>126</v>
      </c>
      <c r="F259" s="47">
        <v>9.2899999999999991</v>
      </c>
      <c r="G259" s="47">
        <v>10.01</v>
      </c>
      <c r="H259" s="50">
        <v>22.71</v>
      </c>
      <c r="I259" s="47">
        <v>218</v>
      </c>
      <c r="J259" s="44">
        <v>204</v>
      </c>
      <c r="K259" s="36"/>
    </row>
    <row r="260" spans="1:11" ht="15.75" thickBot="1" x14ac:dyDescent="0.3">
      <c r="A260" s="15"/>
      <c r="B260" s="11"/>
      <c r="C260" s="7"/>
      <c r="D260" s="42"/>
      <c r="E260" s="54"/>
      <c r="F260" s="47"/>
      <c r="G260" s="47"/>
      <c r="H260" s="50"/>
      <c r="I260" s="47"/>
      <c r="J260" s="45"/>
      <c r="K260" s="36"/>
    </row>
    <row r="261" spans="1:11" ht="15" x14ac:dyDescent="0.25">
      <c r="A261" s="15"/>
      <c r="B261" s="11"/>
      <c r="C261" s="7" t="s">
        <v>19</v>
      </c>
      <c r="D261" s="42" t="s">
        <v>125</v>
      </c>
      <c r="E261" s="53" t="s">
        <v>96</v>
      </c>
      <c r="F261" s="47">
        <v>3.14</v>
      </c>
      <c r="G261" s="47">
        <v>7.52</v>
      </c>
      <c r="H261" s="50">
        <v>19.78</v>
      </c>
      <c r="I261" s="47">
        <v>136</v>
      </c>
      <c r="J261" s="44">
        <v>1</v>
      </c>
      <c r="K261" s="36"/>
    </row>
    <row r="262" spans="1:11" ht="15.75" thickBot="1" x14ac:dyDescent="0.3">
      <c r="A262" s="15"/>
      <c r="B262" s="11"/>
      <c r="C262" s="7" t="s">
        <v>191</v>
      </c>
      <c r="D262" s="42" t="s">
        <v>43</v>
      </c>
      <c r="E262" s="55">
        <v>5.0000000000000001E-3</v>
      </c>
      <c r="F262" s="47">
        <v>6.14</v>
      </c>
      <c r="G262" s="47">
        <v>8.66</v>
      </c>
      <c r="H262" s="50">
        <v>15.36</v>
      </c>
      <c r="I262" s="47">
        <v>173.86</v>
      </c>
      <c r="J262" s="45">
        <v>10</v>
      </c>
      <c r="K262" s="36"/>
    </row>
    <row r="263" spans="1:11" ht="15" x14ac:dyDescent="0.25">
      <c r="A263" s="15"/>
      <c r="B263" s="11"/>
      <c r="C263" s="6"/>
      <c r="D263" s="35"/>
      <c r="E263" s="36"/>
      <c r="F263" s="36"/>
      <c r="G263" s="36"/>
      <c r="H263" s="36"/>
      <c r="I263" s="36"/>
      <c r="J263" s="37"/>
      <c r="K263" s="36"/>
    </row>
    <row r="264" spans="1:11" ht="15" x14ac:dyDescent="0.25">
      <c r="A264" s="15"/>
      <c r="B264" s="11"/>
      <c r="C264" s="6"/>
      <c r="D264" s="35"/>
      <c r="E264" s="36"/>
      <c r="F264" s="36"/>
      <c r="G264" s="36"/>
      <c r="H264" s="36"/>
      <c r="I264" s="36"/>
      <c r="J264" s="37"/>
      <c r="K264" s="36"/>
    </row>
    <row r="265" spans="1:11" ht="15" x14ac:dyDescent="0.25">
      <c r="A265" s="16"/>
      <c r="B265" s="8"/>
      <c r="C265" s="17" t="s">
        <v>35</v>
      </c>
      <c r="D265" s="9"/>
      <c r="E265" s="19">
        <f>SUM(E258:E264)</f>
        <v>1.7500000000000002E-2</v>
      </c>
      <c r="F265" s="19">
        <f t="shared" ref="F265:I265" si="76">SUM(F258:F264)</f>
        <v>19.29</v>
      </c>
      <c r="G265" s="19">
        <f t="shared" si="76"/>
        <v>29.95</v>
      </c>
      <c r="H265" s="19">
        <f t="shared" si="76"/>
        <v>61.290000000000006</v>
      </c>
      <c r="I265" s="19">
        <f t="shared" si="76"/>
        <v>580.66000000000008</v>
      </c>
      <c r="J265" s="22"/>
      <c r="K265" s="19">
        <f t="shared" si="63"/>
        <v>0</v>
      </c>
    </row>
    <row r="266" spans="1:11" ht="15.75" thickBot="1" x14ac:dyDescent="0.3">
      <c r="A266" s="14">
        <f>A258</f>
        <v>7</v>
      </c>
      <c r="B266" s="10" t="s">
        <v>21</v>
      </c>
      <c r="C266" s="12"/>
      <c r="D266" s="35"/>
      <c r="E266" s="36"/>
      <c r="F266" s="36"/>
      <c r="G266" s="36"/>
      <c r="H266" s="36"/>
      <c r="I266" s="36"/>
      <c r="J266" s="37"/>
      <c r="K266" s="36"/>
    </row>
    <row r="267" spans="1:11" ht="15" x14ac:dyDescent="0.25">
      <c r="A267" s="15"/>
      <c r="B267" s="11"/>
      <c r="C267" s="6" t="s">
        <v>84</v>
      </c>
      <c r="D267" s="35" t="s">
        <v>127</v>
      </c>
      <c r="E267" s="43" t="s">
        <v>128</v>
      </c>
      <c r="F267" s="49">
        <v>0</v>
      </c>
      <c r="G267" s="49">
        <v>0</v>
      </c>
      <c r="H267" s="52">
        <v>23</v>
      </c>
      <c r="I267" s="36">
        <v>92</v>
      </c>
      <c r="J267" s="37"/>
      <c r="K267" s="36"/>
    </row>
    <row r="268" spans="1:11" ht="15" x14ac:dyDescent="0.25">
      <c r="A268" s="15"/>
      <c r="B268" s="11"/>
      <c r="C268" s="6"/>
      <c r="D268" s="35"/>
      <c r="E268" s="36"/>
      <c r="F268" s="36"/>
      <c r="G268" s="36"/>
      <c r="H268" s="36"/>
      <c r="I268" s="36"/>
      <c r="J268" s="37"/>
      <c r="K268" s="36"/>
    </row>
    <row r="269" spans="1:11" ht="15" x14ac:dyDescent="0.25">
      <c r="A269" s="16"/>
      <c r="B269" s="8"/>
      <c r="C269" s="17" t="s">
        <v>35</v>
      </c>
      <c r="D269" s="9"/>
      <c r="E269" s="19">
        <f>SUM(E266:E268)</f>
        <v>0</v>
      </c>
      <c r="F269" s="19">
        <f t="shared" ref="F269:I269" si="77">SUM(F266:F268)</f>
        <v>0</v>
      </c>
      <c r="G269" s="19">
        <f t="shared" si="77"/>
        <v>0</v>
      </c>
      <c r="H269" s="19">
        <f t="shared" si="77"/>
        <v>23</v>
      </c>
      <c r="I269" s="19">
        <f t="shared" si="77"/>
        <v>92</v>
      </c>
      <c r="J269" s="22"/>
      <c r="K269" s="19">
        <f t="shared" ref="K269" ca="1" si="78">SUM(K266:K274)</f>
        <v>0</v>
      </c>
    </row>
    <row r="270" spans="1:11" ht="30" x14ac:dyDescent="0.25">
      <c r="A270" s="14">
        <f>A258</f>
        <v>7</v>
      </c>
      <c r="B270" s="10" t="s">
        <v>22</v>
      </c>
      <c r="C270" s="7" t="s">
        <v>23</v>
      </c>
      <c r="D270" s="57" t="s">
        <v>119</v>
      </c>
      <c r="E270" s="72">
        <v>1.2500000000000001E-2</v>
      </c>
      <c r="F270" s="68">
        <v>5.59</v>
      </c>
      <c r="G270" s="68">
        <v>4.18</v>
      </c>
      <c r="H270" s="69">
        <v>5.19</v>
      </c>
      <c r="I270" s="68">
        <v>100.32</v>
      </c>
      <c r="J270" s="70">
        <v>76</v>
      </c>
      <c r="K270" s="36"/>
    </row>
    <row r="271" spans="1:11" ht="15" x14ac:dyDescent="0.25">
      <c r="A271" s="15"/>
      <c r="B271" s="11"/>
      <c r="C271" s="7" t="s">
        <v>24</v>
      </c>
      <c r="D271" s="42" t="s">
        <v>120</v>
      </c>
      <c r="E271" s="54" t="s">
        <v>64</v>
      </c>
      <c r="F271" s="47">
        <v>2.95</v>
      </c>
      <c r="G271" s="47">
        <v>4.2699999999999996</v>
      </c>
      <c r="H271" s="50">
        <v>14.07</v>
      </c>
      <c r="I271" s="47">
        <v>107.5</v>
      </c>
      <c r="J271" s="45">
        <v>98</v>
      </c>
      <c r="K271" s="36"/>
    </row>
    <row r="272" spans="1:11" ht="15" x14ac:dyDescent="0.25">
      <c r="A272" s="15"/>
      <c r="B272" s="11"/>
      <c r="C272" s="7" t="s">
        <v>25</v>
      </c>
      <c r="D272" s="58" t="s">
        <v>121</v>
      </c>
      <c r="E272" s="54">
        <v>4.0000000000000001E-3</v>
      </c>
      <c r="F272" s="47">
        <v>16.2</v>
      </c>
      <c r="G272" s="47">
        <v>10</v>
      </c>
      <c r="H272" s="50">
        <v>27.75</v>
      </c>
      <c r="I272" s="47">
        <v>270</v>
      </c>
      <c r="J272" s="45">
        <v>436</v>
      </c>
      <c r="K272" s="36"/>
    </row>
    <row r="273" spans="1:11" ht="15" x14ac:dyDescent="0.25">
      <c r="A273" s="15"/>
      <c r="B273" s="11"/>
      <c r="C273" s="7" t="s">
        <v>26</v>
      </c>
      <c r="D273" s="59"/>
      <c r="E273" s="73"/>
      <c r="F273" s="44"/>
      <c r="G273" s="44"/>
      <c r="H273" s="44"/>
      <c r="I273" s="47"/>
      <c r="J273" s="71"/>
      <c r="K273" s="36"/>
    </row>
    <row r="274" spans="1:11" ht="15" x14ac:dyDescent="0.25">
      <c r="A274" s="15"/>
      <c r="B274" s="11"/>
      <c r="C274" s="7" t="s">
        <v>27</v>
      </c>
      <c r="D274" s="42" t="s">
        <v>122</v>
      </c>
      <c r="E274" s="54">
        <v>5.0000000000000001E-3</v>
      </c>
      <c r="F274" s="47">
        <v>0.6</v>
      </c>
      <c r="G274" s="47">
        <v>0</v>
      </c>
      <c r="H274" s="50">
        <v>29</v>
      </c>
      <c r="I274" s="47">
        <v>107.54</v>
      </c>
      <c r="J274" s="45">
        <v>348</v>
      </c>
      <c r="K274" s="36"/>
    </row>
    <row r="275" spans="1:11" ht="15" x14ac:dyDescent="0.25">
      <c r="A275" s="15"/>
      <c r="B275" s="11"/>
      <c r="C275" s="7" t="s">
        <v>28</v>
      </c>
      <c r="D275" s="42" t="s">
        <v>53</v>
      </c>
      <c r="E275" s="54">
        <v>0.02</v>
      </c>
      <c r="F275" s="47">
        <v>3.3</v>
      </c>
      <c r="G275" s="47">
        <v>0.6</v>
      </c>
      <c r="H275" s="50">
        <v>16.7</v>
      </c>
      <c r="I275" s="47">
        <v>87</v>
      </c>
      <c r="J275" s="37"/>
      <c r="K275" s="36"/>
    </row>
    <row r="276" spans="1:11" ht="15" x14ac:dyDescent="0.25">
      <c r="A276" s="15"/>
      <c r="B276" s="11"/>
      <c r="C276" s="7" t="s">
        <v>29</v>
      </c>
      <c r="D276" s="42" t="s">
        <v>54</v>
      </c>
      <c r="E276" s="54">
        <v>2.5000000000000001E-2</v>
      </c>
      <c r="F276" s="47">
        <v>3.04</v>
      </c>
      <c r="G276" s="47">
        <v>0.32</v>
      </c>
      <c r="H276" s="50">
        <v>19.68</v>
      </c>
      <c r="I276" s="47">
        <v>94.4</v>
      </c>
      <c r="J276" s="37"/>
      <c r="K276" s="36"/>
    </row>
    <row r="277" spans="1:11" ht="15" x14ac:dyDescent="0.25">
      <c r="A277" s="15"/>
      <c r="B277" s="11"/>
      <c r="C277" s="6"/>
      <c r="D277" s="35"/>
      <c r="E277" s="36"/>
      <c r="F277" s="36"/>
      <c r="G277" s="36"/>
      <c r="H277" s="36"/>
      <c r="I277" s="36"/>
      <c r="J277" s="37"/>
      <c r="K277" s="36"/>
    </row>
    <row r="278" spans="1:11" ht="15" x14ac:dyDescent="0.25">
      <c r="A278" s="15"/>
      <c r="B278" s="11"/>
      <c r="C278" s="6"/>
      <c r="D278" s="35"/>
      <c r="E278" s="36"/>
      <c r="F278" s="36"/>
      <c r="G278" s="36"/>
      <c r="H278" s="36"/>
      <c r="I278" s="36"/>
      <c r="J278" s="37"/>
      <c r="K278" s="36"/>
    </row>
    <row r="279" spans="1:11" ht="15.75" thickBot="1" x14ac:dyDescent="0.3">
      <c r="A279" s="16"/>
      <c r="B279" s="8"/>
      <c r="C279" s="17" t="s">
        <v>35</v>
      </c>
      <c r="D279" s="9"/>
      <c r="E279" s="19">
        <f>SUM(E270:E278)</f>
        <v>6.6500000000000004E-2</v>
      </c>
      <c r="F279" s="19">
        <f t="shared" ref="F279:I279" si="79">SUM(F270:F278)</f>
        <v>31.68</v>
      </c>
      <c r="G279" s="19">
        <f t="shared" si="79"/>
        <v>19.37</v>
      </c>
      <c r="H279" s="19">
        <f t="shared" si="79"/>
        <v>112.39000000000001</v>
      </c>
      <c r="I279" s="19">
        <f t="shared" si="79"/>
        <v>766.76</v>
      </c>
      <c r="J279" s="22"/>
      <c r="K279" s="19">
        <f t="shared" ref="K279" ca="1" si="80">SUM(K276:K284)</f>
        <v>0</v>
      </c>
    </row>
    <row r="280" spans="1:11" ht="15" x14ac:dyDescent="0.25">
      <c r="A280" s="14">
        <f>A258</f>
        <v>7</v>
      </c>
      <c r="B280" s="10" t="s">
        <v>30</v>
      </c>
      <c r="C280" s="12" t="s">
        <v>31</v>
      </c>
      <c r="D280" s="60" t="s">
        <v>118</v>
      </c>
      <c r="E280" s="74">
        <v>0.02</v>
      </c>
      <c r="F280" s="62">
        <v>3.8</v>
      </c>
      <c r="G280" s="62">
        <v>5.0999999999999996</v>
      </c>
      <c r="H280" s="63">
        <v>27.4</v>
      </c>
      <c r="I280" s="62">
        <v>171</v>
      </c>
      <c r="J280" s="66">
        <v>45</v>
      </c>
      <c r="K280" s="36"/>
    </row>
    <row r="281" spans="1:11" ht="15" x14ac:dyDescent="0.25">
      <c r="A281" s="15"/>
      <c r="B281" s="11"/>
      <c r="C281" s="12" t="s">
        <v>27</v>
      </c>
      <c r="D281" s="61" t="s">
        <v>56</v>
      </c>
      <c r="E281" s="75">
        <v>5.0000000000000001E-3</v>
      </c>
      <c r="F281" s="64">
        <v>10</v>
      </c>
      <c r="G281" s="64">
        <v>6.4</v>
      </c>
      <c r="H281" s="65">
        <v>7</v>
      </c>
      <c r="I281" s="64">
        <v>136</v>
      </c>
      <c r="J281" s="67">
        <v>965</v>
      </c>
      <c r="K281" s="36"/>
    </row>
    <row r="282" spans="1:11" ht="15" x14ac:dyDescent="0.25">
      <c r="A282" s="15"/>
      <c r="B282" s="11"/>
      <c r="C282" s="6"/>
      <c r="D282" s="35"/>
      <c r="E282" s="36"/>
      <c r="F282" s="36"/>
      <c r="G282" s="36"/>
      <c r="H282" s="36"/>
      <c r="I282" s="36"/>
      <c r="J282" s="37"/>
      <c r="K282" s="36"/>
    </row>
    <row r="283" spans="1:11" ht="15" x14ac:dyDescent="0.25">
      <c r="A283" s="15"/>
      <c r="B283" s="11"/>
      <c r="C283" s="6"/>
      <c r="D283" s="35"/>
      <c r="E283" s="36"/>
      <c r="F283" s="36"/>
      <c r="G283" s="36"/>
      <c r="H283" s="36"/>
      <c r="I283" s="36"/>
      <c r="J283" s="37"/>
      <c r="K283" s="36"/>
    </row>
    <row r="284" spans="1:11" ht="15" x14ac:dyDescent="0.25">
      <c r="A284" s="16"/>
      <c r="B284" s="8"/>
      <c r="C284" s="17" t="s">
        <v>35</v>
      </c>
      <c r="D284" s="9"/>
      <c r="E284" s="19">
        <f>SUM(E280:E283)</f>
        <v>2.5000000000000001E-2</v>
      </c>
      <c r="F284" s="19">
        <f t="shared" ref="F284:I284" si="81">SUM(F280:F283)</f>
        <v>13.8</v>
      </c>
      <c r="G284" s="19">
        <f t="shared" si="81"/>
        <v>11.5</v>
      </c>
      <c r="H284" s="19">
        <f t="shared" si="81"/>
        <v>34.4</v>
      </c>
      <c r="I284" s="19">
        <f t="shared" si="81"/>
        <v>307</v>
      </c>
      <c r="J284" s="22"/>
      <c r="K284" s="19">
        <f t="shared" ref="K284" ca="1" si="82">SUM(K277:K283)</f>
        <v>0</v>
      </c>
    </row>
    <row r="285" spans="1:11" ht="15" x14ac:dyDescent="0.25">
      <c r="A285" s="14">
        <f>A258</f>
        <v>7</v>
      </c>
      <c r="B285" s="10" t="s">
        <v>32</v>
      </c>
      <c r="C285" s="7" t="s">
        <v>17</v>
      </c>
      <c r="D285" s="35"/>
      <c r="E285" s="36"/>
      <c r="F285" s="36"/>
      <c r="G285" s="36"/>
      <c r="H285" s="36"/>
      <c r="I285" s="36"/>
      <c r="J285" s="37"/>
      <c r="K285" s="36"/>
    </row>
    <row r="286" spans="1:11" ht="15" x14ac:dyDescent="0.25">
      <c r="A286" s="15"/>
      <c r="B286" s="11"/>
      <c r="C286" s="7" t="s">
        <v>26</v>
      </c>
      <c r="D286" s="35"/>
      <c r="E286" s="36"/>
      <c r="F286" s="36"/>
      <c r="G286" s="36"/>
      <c r="H286" s="36"/>
      <c r="I286" s="36"/>
      <c r="J286" s="37"/>
      <c r="K286" s="36"/>
    </row>
    <row r="287" spans="1:11" ht="15" x14ac:dyDescent="0.25">
      <c r="A287" s="15"/>
      <c r="B287" s="11"/>
      <c r="C287" s="7" t="s">
        <v>27</v>
      </c>
      <c r="D287" s="35"/>
      <c r="E287" s="36"/>
      <c r="F287" s="36"/>
      <c r="G287" s="36"/>
      <c r="H287" s="36"/>
      <c r="I287" s="36"/>
      <c r="J287" s="37"/>
      <c r="K287" s="36"/>
    </row>
    <row r="288" spans="1:11" ht="15" x14ac:dyDescent="0.25">
      <c r="A288" s="15"/>
      <c r="B288" s="11"/>
      <c r="C288" s="7" t="s">
        <v>19</v>
      </c>
      <c r="D288" s="35"/>
      <c r="E288" s="36"/>
      <c r="F288" s="36"/>
      <c r="G288" s="36"/>
      <c r="H288" s="36"/>
      <c r="I288" s="36"/>
      <c r="J288" s="37"/>
      <c r="K288" s="36"/>
    </row>
    <row r="289" spans="1:11" ht="15" x14ac:dyDescent="0.25">
      <c r="A289" s="15"/>
      <c r="B289" s="11"/>
      <c r="C289" s="6"/>
      <c r="D289" s="35"/>
      <c r="E289" s="36"/>
      <c r="F289" s="36"/>
      <c r="G289" s="36"/>
      <c r="H289" s="36"/>
      <c r="I289" s="36"/>
      <c r="J289" s="37"/>
      <c r="K289" s="36"/>
    </row>
    <row r="290" spans="1:11" ht="15" x14ac:dyDescent="0.25">
      <c r="A290" s="15"/>
      <c r="B290" s="11"/>
      <c r="C290" s="6"/>
      <c r="D290" s="35"/>
      <c r="E290" s="36"/>
      <c r="F290" s="36"/>
      <c r="G290" s="36"/>
      <c r="H290" s="36"/>
      <c r="I290" s="36"/>
      <c r="J290" s="37"/>
      <c r="K290" s="36"/>
    </row>
    <row r="291" spans="1:11" ht="15" x14ac:dyDescent="0.25">
      <c r="A291" s="16"/>
      <c r="B291" s="8"/>
      <c r="C291" s="17" t="s">
        <v>35</v>
      </c>
      <c r="D291" s="9"/>
      <c r="E291" s="19">
        <f>SUM(E285:E290)</f>
        <v>0</v>
      </c>
      <c r="F291" s="19">
        <f t="shared" ref="F291:I291" si="83">SUM(F285:F290)</f>
        <v>0</v>
      </c>
      <c r="G291" s="19">
        <f t="shared" si="83"/>
        <v>0</v>
      </c>
      <c r="H291" s="19">
        <f t="shared" si="83"/>
        <v>0</v>
      </c>
      <c r="I291" s="19">
        <f t="shared" si="83"/>
        <v>0</v>
      </c>
      <c r="J291" s="22"/>
      <c r="K291" s="19">
        <f t="shared" ref="K291" ca="1" si="84">SUM(K285:K293)</f>
        <v>0</v>
      </c>
    </row>
    <row r="292" spans="1:11" ht="15" x14ac:dyDescent="0.25">
      <c r="A292" s="14">
        <f>A258</f>
        <v>7</v>
      </c>
      <c r="B292" s="10" t="s">
        <v>33</v>
      </c>
      <c r="C292" s="12" t="s">
        <v>34</v>
      </c>
      <c r="D292" s="35"/>
      <c r="E292" s="36"/>
      <c r="F292" s="36"/>
      <c r="G292" s="36"/>
      <c r="H292" s="36"/>
      <c r="I292" s="36"/>
      <c r="J292" s="37"/>
      <c r="K292" s="36"/>
    </row>
    <row r="293" spans="1:11" ht="15" x14ac:dyDescent="0.25">
      <c r="A293" s="15"/>
      <c r="B293" s="11"/>
      <c r="C293" s="12" t="s">
        <v>31</v>
      </c>
      <c r="D293" s="35"/>
      <c r="E293" s="36"/>
      <c r="F293" s="36"/>
      <c r="G293" s="36"/>
      <c r="H293" s="36"/>
      <c r="I293" s="36"/>
      <c r="J293" s="37"/>
      <c r="K293" s="36"/>
    </row>
    <row r="294" spans="1:11" ht="15" x14ac:dyDescent="0.25">
      <c r="A294" s="15"/>
      <c r="B294" s="11"/>
      <c r="C294" s="12" t="s">
        <v>27</v>
      </c>
      <c r="D294" s="35"/>
      <c r="E294" s="36"/>
      <c r="F294" s="36"/>
      <c r="G294" s="36"/>
      <c r="H294" s="36"/>
      <c r="I294" s="36"/>
      <c r="J294" s="37"/>
      <c r="K294" s="36"/>
    </row>
    <row r="295" spans="1:11" ht="15" x14ac:dyDescent="0.25">
      <c r="A295" s="15"/>
      <c r="B295" s="11"/>
      <c r="C295" s="12" t="s">
        <v>20</v>
      </c>
      <c r="D295" s="35"/>
      <c r="E295" s="36"/>
      <c r="F295" s="36"/>
      <c r="G295" s="36"/>
      <c r="H295" s="36"/>
      <c r="I295" s="36"/>
      <c r="J295" s="37"/>
      <c r="K295" s="36"/>
    </row>
    <row r="296" spans="1:11" ht="15" x14ac:dyDescent="0.25">
      <c r="A296" s="15"/>
      <c r="B296" s="11"/>
      <c r="C296" s="6"/>
      <c r="D296" s="35"/>
      <c r="E296" s="36"/>
      <c r="F296" s="36"/>
      <c r="G296" s="36"/>
      <c r="H296" s="36"/>
      <c r="I296" s="36"/>
      <c r="J296" s="37"/>
      <c r="K296" s="36"/>
    </row>
    <row r="297" spans="1:11" ht="15" x14ac:dyDescent="0.25">
      <c r="A297" s="15"/>
      <c r="B297" s="11"/>
      <c r="C297" s="6"/>
      <c r="D297" s="35"/>
      <c r="E297" s="36"/>
      <c r="F297" s="36"/>
      <c r="G297" s="36"/>
      <c r="H297" s="36"/>
      <c r="I297" s="36"/>
      <c r="J297" s="37"/>
      <c r="K297" s="36"/>
    </row>
    <row r="298" spans="1:11" ht="15" x14ac:dyDescent="0.25">
      <c r="A298" s="16"/>
      <c r="B298" s="8"/>
      <c r="C298" s="18" t="s">
        <v>35</v>
      </c>
      <c r="D298" s="9"/>
      <c r="E298" s="19">
        <f>SUM(E292:E297)</f>
        <v>0</v>
      </c>
      <c r="F298" s="19">
        <f t="shared" ref="F298:I298" si="85">SUM(F292:F297)</f>
        <v>0</v>
      </c>
      <c r="G298" s="19">
        <f t="shared" si="85"/>
        <v>0</v>
      </c>
      <c r="H298" s="19">
        <f t="shared" si="85"/>
        <v>0</v>
      </c>
      <c r="I298" s="19">
        <f t="shared" si="85"/>
        <v>0</v>
      </c>
      <c r="J298" s="22"/>
      <c r="K298" s="19">
        <f t="shared" ref="K298" ca="1" si="86">SUM(K292:K300)</f>
        <v>0</v>
      </c>
    </row>
    <row r="299" spans="1:11" ht="15.75" customHeight="1" thickBot="1" x14ac:dyDescent="0.25">
      <c r="A299" s="24">
        <f>A258</f>
        <v>7</v>
      </c>
      <c r="B299" s="87" t="s">
        <v>4</v>
      </c>
      <c r="C299" s="88"/>
      <c r="D299" s="25"/>
      <c r="E299" s="26">
        <f>E265+E269+E279+E284+E291+E298</f>
        <v>0.10900000000000001</v>
      </c>
      <c r="F299" s="26">
        <f t="shared" ref="F299:I299" si="87">F265+F269+F279+F284+F291+F298</f>
        <v>64.77</v>
      </c>
      <c r="G299" s="26">
        <f t="shared" si="87"/>
        <v>60.82</v>
      </c>
      <c r="H299" s="26">
        <f t="shared" si="87"/>
        <v>231.08</v>
      </c>
      <c r="I299" s="26">
        <f t="shared" si="87"/>
        <v>1746.42</v>
      </c>
      <c r="J299" s="27"/>
      <c r="K299" s="26">
        <f t="shared" ref="K299" ca="1" si="88">K265+K269+K279+K284+K291+K298</f>
        <v>0</v>
      </c>
    </row>
    <row r="300" spans="1:11" ht="15" x14ac:dyDescent="0.25">
      <c r="A300" s="20">
        <v>8</v>
      </c>
      <c r="B300" s="21" t="s">
        <v>16</v>
      </c>
      <c r="C300" s="5" t="s">
        <v>193</v>
      </c>
      <c r="D300" s="42" t="s">
        <v>132</v>
      </c>
      <c r="E300" s="53">
        <v>1.2500000000000001E-2</v>
      </c>
      <c r="F300" s="47">
        <v>0.85</v>
      </c>
      <c r="G300" s="47">
        <v>6.65</v>
      </c>
      <c r="H300" s="50">
        <v>2.5499999999999998</v>
      </c>
      <c r="I300" s="47">
        <v>74</v>
      </c>
      <c r="J300" s="44">
        <v>101</v>
      </c>
      <c r="K300" s="33"/>
    </row>
    <row r="301" spans="1:11" ht="15" x14ac:dyDescent="0.25">
      <c r="A301" s="15"/>
      <c r="B301" s="11"/>
      <c r="C301" s="6" t="s">
        <v>70</v>
      </c>
      <c r="D301" s="42" t="s">
        <v>133</v>
      </c>
      <c r="E301" s="36" t="s">
        <v>128</v>
      </c>
      <c r="F301" s="47">
        <v>6.3</v>
      </c>
      <c r="G301" s="47">
        <v>3.64</v>
      </c>
      <c r="H301" s="50">
        <v>40.92</v>
      </c>
      <c r="I301" s="47">
        <v>191</v>
      </c>
      <c r="J301" s="44">
        <v>406</v>
      </c>
      <c r="K301" s="36"/>
    </row>
    <row r="302" spans="1:11" ht="15" x14ac:dyDescent="0.25">
      <c r="A302" s="15"/>
      <c r="B302" s="11"/>
      <c r="C302" s="7" t="s">
        <v>192</v>
      </c>
      <c r="D302" s="42" t="s">
        <v>134</v>
      </c>
      <c r="E302" s="54">
        <v>2.5000000000000001E-2</v>
      </c>
      <c r="F302" s="47">
        <v>5.0999999999999996</v>
      </c>
      <c r="G302" s="47">
        <v>4.5999999999999996</v>
      </c>
      <c r="H302" s="50">
        <v>0.3</v>
      </c>
      <c r="I302" s="47">
        <v>63</v>
      </c>
      <c r="J302" s="45">
        <v>209</v>
      </c>
      <c r="K302" s="36"/>
    </row>
    <row r="303" spans="1:11" ht="15" x14ac:dyDescent="0.25">
      <c r="A303" s="15"/>
      <c r="B303" s="11"/>
      <c r="C303" s="7"/>
      <c r="D303" s="42"/>
      <c r="E303" s="36"/>
      <c r="F303" s="47"/>
      <c r="G303" s="47"/>
      <c r="H303" s="50"/>
      <c r="I303" s="47"/>
      <c r="J303" s="44"/>
      <c r="K303" s="36"/>
    </row>
    <row r="304" spans="1:11" ht="15.75" thickBot="1" x14ac:dyDescent="0.3">
      <c r="A304" s="15"/>
      <c r="B304" s="11"/>
      <c r="C304" s="7" t="s">
        <v>191</v>
      </c>
      <c r="D304" s="42" t="s">
        <v>135</v>
      </c>
      <c r="E304" s="36" t="s">
        <v>85</v>
      </c>
      <c r="F304" s="48">
        <v>0.4</v>
      </c>
      <c r="G304" s="48">
        <v>0</v>
      </c>
      <c r="H304" s="51">
        <v>7</v>
      </c>
      <c r="I304" s="48">
        <v>30.2</v>
      </c>
      <c r="J304" s="45">
        <v>376</v>
      </c>
      <c r="K304" s="36"/>
    </row>
    <row r="305" spans="1:11" ht="15" x14ac:dyDescent="0.25">
      <c r="A305" s="15"/>
      <c r="B305" s="11"/>
      <c r="C305" s="6"/>
      <c r="D305" s="35"/>
      <c r="E305" s="36"/>
      <c r="F305" s="36"/>
      <c r="G305" s="36"/>
      <c r="H305" s="36"/>
      <c r="I305" s="36"/>
      <c r="J305" s="37"/>
      <c r="K305" s="36"/>
    </row>
    <row r="306" spans="1:11" ht="15" x14ac:dyDescent="0.25">
      <c r="A306" s="15"/>
      <c r="B306" s="11"/>
      <c r="C306" s="6"/>
      <c r="D306" s="35"/>
      <c r="E306" s="36"/>
      <c r="F306" s="36"/>
      <c r="G306" s="36"/>
      <c r="H306" s="36"/>
      <c r="I306" s="36"/>
      <c r="J306" s="37"/>
      <c r="K306" s="36"/>
    </row>
    <row r="307" spans="1:11" ht="15" x14ac:dyDescent="0.25">
      <c r="A307" s="16"/>
      <c r="B307" s="8"/>
      <c r="C307" s="17" t="s">
        <v>35</v>
      </c>
      <c r="D307" s="9"/>
      <c r="E307" s="19">
        <f>SUM(E300:E306)</f>
        <v>3.7500000000000006E-2</v>
      </c>
      <c r="F307" s="19">
        <f t="shared" ref="F307:I307" si="89">SUM(F300:F306)</f>
        <v>12.65</v>
      </c>
      <c r="G307" s="19">
        <f t="shared" si="89"/>
        <v>14.89</v>
      </c>
      <c r="H307" s="19">
        <f t="shared" si="89"/>
        <v>50.769999999999996</v>
      </c>
      <c r="I307" s="19">
        <f t="shared" si="89"/>
        <v>358.2</v>
      </c>
      <c r="J307" s="22"/>
      <c r="K307" s="19">
        <f t="shared" ref="K307:K349" si="90">SUM(K300:K306)</f>
        <v>0</v>
      </c>
    </row>
    <row r="308" spans="1:11" ht="15" x14ac:dyDescent="0.25">
      <c r="A308" s="14">
        <v>8</v>
      </c>
      <c r="B308" s="10" t="s">
        <v>21</v>
      </c>
      <c r="C308" s="12"/>
      <c r="D308" s="35"/>
      <c r="E308" s="36"/>
      <c r="F308" s="36"/>
      <c r="G308" s="36"/>
      <c r="H308" s="36"/>
      <c r="I308" s="36"/>
      <c r="J308" s="37"/>
      <c r="K308" s="36"/>
    </row>
    <row r="309" spans="1:11" ht="15.75" thickBot="1" x14ac:dyDescent="0.3">
      <c r="A309" s="15"/>
      <c r="B309" s="11"/>
      <c r="C309" s="6" t="s">
        <v>84</v>
      </c>
      <c r="D309" s="35" t="s">
        <v>136</v>
      </c>
      <c r="E309" s="36" t="s">
        <v>128</v>
      </c>
      <c r="F309" s="48">
        <v>2.9</v>
      </c>
      <c r="G309" s="48">
        <v>3.2</v>
      </c>
      <c r="H309" s="51">
        <v>19</v>
      </c>
      <c r="I309" s="48">
        <v>120</v>
      </c>
      <c r="J309" s="37"/>
      <c r="K309" s="36"/>
    </row>
    <row r="310" spans="1:11" ht="15" x14ac:dyDescent="0.25">
      <c r="A310" s="15"/>
      <c r="B310" s="11"/>
      <c r="C310" s="6"/>
      <c r="D310" s="35"/>
      <c r="E310" s="36"/>
      <c r="F310" s="36"/>
      <c r="G310" s="36"/>
      <c r="H310" s="36"/>
      <c r="I310" s="36"/>
      <c r="J310" s="37"/>
      <c r="K310" s="36"/>
    </row>
    <row r="311" spans="1:11" ht="15" x14ac:dyDescent="0.25">
      <c r="A311" s="16"/>
      <c r="B311" s="8"/>
      <c r="C311" s="17" t="s">
        <v>35</v>
      </c>
      <c r="D311" s="9"/>
      <c r="E311" s="19">
        <f>SUM(E308:E310)</f>
        <v>0</v>
      </c>
      <c r="F311" s="19">
        <f t="shared" ref="F311:I311" si="91">SUM(F308:F310)</f>
        <v>2.9</v>
      </c>
      <c r="G311" s="19">
        <f t="shared" si="91"/>
        <v>3.2</v>
      </c>
      <c r="H311" s="19">
        <f t="shared" si="91"/>
        <v>19</v>
      </c>
      <c r="I311" s="19">
        <f t="shared" si="91"/>
        <v>120</v>
      </c>
      <c r="J311" s="22"/>
      <c r="K311" s="19">
        <f t="shared" ref="K311" ca="1" si="92">SUM(K308:K316)</f>
        <v>0</v>
      </c>
    </row>
    <row r="312" spans="1:11" ht="15" x14ac:dyDescent="0.25">
      <c r="A312" s="14">
        <f>A300</f>
        <v>8</v>
      </c>
      <c r="B312" s="10" t="s">
        <v>22</v>
      </c>
      <c r="C312" s="7" t="s">
        <v>23</v>
      </c>
      <c r="D312" s="57" t="s">
        <v>129</v>
      </c>
      <c r="E312" s="72">
        <v>0.01</v>
      </c>
      <c r="F312" s="68">
        <v>0.96</v>
      </c>
      <c r="G312" s="68">
        <v>0.12</v>
      </c>
      <c r="H312" s="69">
        <v>0.84</v>
      </c>
      <c r="I312" s="68">
        <v>15.6</v>
      </c>
      <c r="J312" s="70">
        <v>53</v>
      </c>
      <c r="K312" s="36"/>
    </row>
    <row r="313" spans="1:11" ht="15" x14ac:dyDescent="0.25">
      <c r="A313" s="15"/>
      <c r="B313" s="11"/>
      <c r="C313" s="7" t="s">
        <v>24</v>
      </c>
      <c r="D313" s="42" t="s">
        <v>130</v>
      </c>
      <c r="E313" s="54" t="s">
        <v>64</v>
      </c>
      <c r="F313" s="47">
        <v>3.05</v>
      </c>
      <c r="G313" s="47">
        <v>4.3</v>
      </c>
      <c r="H313" s="50">
        <v>7.15</v>
      </c>
      <c r="I313" s="47">
        <v>121</v>
      </c>
      <c r="J313" s="45">
        <v>83</v>
      </c>
      <c r="K313" s="36"/>
    </row>
    <row r="314" spans="1:11" ht="15" x14ac:dyDescent="0.25">
      <c r="A314" s="15"/>
      <c r="B314" s="11"/>
      <c r="C314" s="7" t="s">
        <v>25</v>
      </c>
      <c r="D314" s="58" t="s">
        <v>131</v>
      </c>
      <c r="E314" s="54">
        <v>4.0000000000000001E-3</v>
      </c>
      <c r="F314" s="47">
        <v>23.56</v>
      </c>
      <c r="G314" s="47">
        <v>19.5</v>
      </c>
      <c r="H314" s="50">
        <v>23.28</v>
      </c>
      <c r="I314" s="47">
        <v>357.23</v>
      </c>
      <c r="J314" s="45">
        <v>265</v>
      </c>
      <c r="K314" s="36"/>
    </row>
    <row r="315" spans="1:11" ht="15" x14ac:dyDescent="0.25">
      <c r="A315" s="15"/>
      <c r="B315" s="11"/>
      <c r="C315" s="7" t="s">
        <v>26</v>
      </c>
      <c r="D315" s="59"/>
      <c r="E315" s="73"/>
      <c r="F315" s="44"/>
      <c r="G315" s="44"/>
      <c r="H315" s="44"/>
      <c r="I315" s="47"/>
      <c r="J315" s="71"/>
      <c r="K315" s="36"/>
    </row>
    <row r="316" spans="1:11" ht="15" x14ac:dyDescent="0.25">
      <c r="A316" s="15"/>
      <c r="B316" s="11"/>
      <c r="C316" s="7" t="s">
        <v>27</v>
      </c>
      <c r="D316" s="42" t="s">
        <v>102</v>
      </c>
      <c r="E316" s="54">
        <v>5.0000000000000001E-3</v>
      </c>
      <c r="F316" s="47">
        <v>0.2</v>
      </c>
      <c r="G316" s="47">
        <v>0.2</v>
      </c>
      <c r="H316" s="50">
        <v>27.2</v>
      </c>
      <c r="I316" s="47">
        <v>110</v>
      </c>
      <c r="J316" s="45">
        <v>859</v>
      </c>
      <c r="K316" s="36"/>
    </row>
    <row r="317" spans="1:11" ht="15" x14ac:dyDescent="0.25">
      <c r="A317" s="15"/>
      <c r="B317" s="11"/>
      <c r="C317" s="7" t="s">
        <v>28</v>
      </c>
      <c r="D317" s="42" t="s">
        <v>53</v>
      </c>
      <c r="E317" s="54">
        <v>0.02</v>
      </c>
      <c r="F317" s="47">
        <v>3.3</v>
      </c>
      <c r="G317" s="47">
        <v>0.6</v>
      </c>
      <c r="H317" s="50">
        <v>16.7</v>
      </c>
      <c r="I317" s="47">
        <v>87</v>
      </c>
      <c r="J317" s="37"/>
      <c r="K317" s="36"/>
    </row>
    <row r="318" spans="1:11" ht="15" x14ac:dyDescent="0.25">
      <c r="A318" s="15"/>
      <c r="B318" s="11"/>
      <c r="C318" s="7" t="s">
        <v>29</v>
      </c>
      <c r="D318" s="42" t="s">
        <v>54</v>
      </c>
      <c r="E318" s="54">
        <v>2.5000000000000001E-2</v>
      </c>
      <c r="F318" s="47">
        <v>3.04</v>
      </c>
      <c r="G318" s="47">
        <v>0.32</v>
      </c>
      <c r="H318" s="50">
        <v>19.68</v>
      </c>
      <c r="I318" s="47">
        <v>94.4</v>
      </c>
      <c r="J318" s="37"/>
      <c r="K318" s="36"/>
    </row>
    <row r="319" spans="1:11" ht="15" x14ac:dyDescent="0.25">
      <c r="A319" s="15"/>
      <c r="B319" s="11"/>
      <c r="C319" s="6"/>
      <c r="D319" s="35"/>
      <c r="E319" s="36"/>
      <c r="F319" s="36"/>
      <c r="G319" s="36"/>
      <c r="H319" s="36"/>
      <c r="I319" s="36"/>
      <c r="J319" s="37"/>
      <c r="K319" s="36"/>
    </row>
    <row r="320" spans="1:11" ht="15" x14ac:dyDescent="0.25">
      <c r="A320" s="15"/>
      <c r="B320" s="11"/>
      <c r="C320" s="6"/>
      <c r="D320" s="35"/>
      <c r="E320" s="36"/>
      <c r="F320" s="36"/>
      <c r="G320" s="36"/>
      <c r="H320" s="36"/>
      <c r="I320" s="36"/>
      <c r="J320" s="37"/>
      <c r="K320" s="36"/>
    </row>
    <row r="321" spans="1:11" ht="15.75" thickBot="1" x14ac:dyDescent="0.3">
      <c r="A321" s="16"/>
      <c r="B321" s="8"/>
      <c r="C321" s="17" t="s">
        <v>35</v>
      </c>
      <c r="D321" s="9"/>
      <c r="E321" s="19">
        <f>SUM(E312:E320)</f>
        <v>6.4000000000000001E-2</v>
      </c>
      <c r="F321" s="19">
        <f t="shared" ref="F321:I321" si="93">SUM(F312:F320)</f>
        <v>34.11</v>
      </c>
      <c r="G321" s="19">
        <f t="shared" si="93"/>
        <v>25.040000000000003</v>
      </c>
      <c r="H321" s="19">
        <f t="shared" si="93"/>
        <v>94.85</v>
      </c>
      <c r="I321" s="19">
        <f t="shared" si="93"/>
        <v>785.23</v>
      </c>
      <c r="J321" s="22"/>
      <c r="K321" s="19">
        <f t="shared" ref="K321" ca="1" si="94">SUM(K318:K326)</f>
        <v>0</v>
      </c>
    </row>
    <row r="322" spans="1:11" ht="15" x14ac:dyDescent="0.25">
      <c r="A322" s="14">
        <f>A300</f>
        <v>8</v>
      </c>
      <c r="B322" s="10" t="s">
        <v>30</v>
      </c>
      <c r="C322" s="12" t="s">
        <v>31</v>
      </c>
      <c r="D322" s="60" t="s">
        <v>97</v>
      </c>
      <c r="E322" s="74">
        <v>0.02</v>
      </c>
      <c r="F322" s="62">
        <v>2.48</v>
      </c>
      <c r="G322" s="62">
        <v>5.44</v>
      </c>
      <c r="H322" s="63">
        <v>13.76</v>
      </c>
      <c r="I322" s="62">
        <v>110.4</v>
      </c>
      <c r="J322" s="37">
        <v>54</v>
      </c>
      <c r="K322" s="36"/>
    </row>
    <row r="323" spans="1:11" ht="15" x14ac:dyDescent="0.25">
      <c r="A323" s="15"/>
      <c r="B323" s="11"/>
      <c r="C323" s="12" t="s">
        <v>27</v>
      </c>
      <c r="D323" s="61" t="s">
        <v>45</v>
      </c>
      <c r="E323" s="75">
        <v>5.0000000000000001E-3</v>
      </c>
      <c r="F323" s="64">
        <v>0</v>
      </c>
      <c r="G323" s="64">
        <v>0</v>
      </c>
      <c r="H323" s="65">
        <v>22</v>
      </c>
      <c r="I323" s="64">
        <v>90</v>
      </c>
      <c r="J323" s="37">
        <v>389</v>
      </c>
      <c r="K323" s="36"/>
    </row>
    <row r="324" spans="1:11" ht="15" x14ac:dyDescent="0.25">
      <c r="A324" s="15"/>
      <c r="B324" s="11"/>
      <c r="C324" s="6"/>
      <c r="D324" s="35"/>
      <c r="E324" s="36"/>
      <c r="F324" s="36"/>
      <c r="G324" s="36"/>
      <c r="H324" s="36"/>
      <c r="I324" s="36"/>
      <c r="J324" s="37"/>
      <c r="K324" s="36"/>
    </row>
    <row r="325" spans="1:11" ht="15" x14ac:dyDescent="0.25">
      <c r="A325" s="15"/>
      <c r="B325" s="11"/>
      <c r="C325" s="6"/>
      <c r="D325" s="35"/>
      <c r="E325" s="36"/>
      <c r="F325" s="36"/>
      <c r="G325" s="36"/>
      <c r="H325" s="36"/>
      <c r="I325" s="36"/>
      <c r="J325" s="37"/>
      <c r="K325" s="36"/>
    </row>
    <row r="326" spans="1:11" ht="15" x14ac:dyDescent="0.25">
      <c r="A326" s="16"/>
      <c r="B326" s="8"/>
      <c r="C326" s="17" t="s">
        <v>35</v>
      </c>
      <c r="D326" s="9"/>
      <c r="E326" s="19">
        <f>SUM(E322:E325)</f>
        <v>2.5000000000000001E-2</v>
      </c>
      <c r="F326" s="19">
        <f t="shared" ref="F326:I326" si="95">SUM(F322:F325)</f>
        <v>2.48</v>
      </c>
      <c r="G326" s="19">
        <f t="shared" si="95"/>
        <v>5.44</v>
      </c>
      <c r="H326" s="19">
        <f t="shared" si="95"/>
        <v>35.76</v>
      </c>
      <c r="I326" s="19">
        <f t="shared" si="95"/>
        <v>200.4</v>
      </c>
      <c r="J326" s="22"/>
      <c r="K326" s="19">
        <f t="shared" ref="K326" ca="1" si="96">SUM(K319:K325)</f>
        <v>0</v>
      </c>
    </row>
    <row r="327" spans="1:11" ht="15" x14ac:dyDescent="0.25">
      <c r="A327" s="14">
        <f>A300</f>
        <v>8</v>
      </c>
      <c r="B327" s="10" t="s">
        <v>32</v>
      </c>
      <c r="C327" s="7" t="s">
        <v>17</v>
      </c>
      <c r="D327" s="35"/>
      <c r="E327" s="36"/>
      <c r="F327" s="36"/>
      <c r="G327" s="36"/>
      <c r="H327" s="36"/>
      <c r="I327" s="36"/>
      <c r="J327" s="37"/>
      <c r="K327" s="36"/>
    </row>
    <row r="328" spans="1:11" ht="15" x14ac:dyDescent="0.25">
      <c r="A328" s="15"/>
      <c r="B328" s="11"/>
      <c r="C328" s="7" t="s">
        <v>26</v>
      </c>
      <c r="D328" s="35"/>
      <c r="E328" s="36"/>
      <c r="F328" s="36"/>
      <c r="G328" s="36"/>
      <c r="H328" s="36"/>
      <c r="I328" s="36"/>
      <c r="J328" s="37"/>
      <c r="K328" s="36"/>
    </row>
    <row r="329" spans="1:11" ht="15" x14ac:dyDescent="0.25">
      <c r="A329" s="15"/>
      <c r="B329" s="11"/>
      <c r="C329" s="7" t="s">
        <v>27</v>
      </c>
      <c r="D329" s="35"/>
      <c r="E329" s="36"/>
      <c r="F329" s="36"/>
      <c r="G329" s="36"/>
      <c r="H329" s="36"/>
      <c r="I329" s="36"/>
      <c r="J329" s="37"/>
      <c r="K329" s="36"/>
    </row>
    <row r="330" spans="1:11" ht="15" x14ac:dyDescent="0.25">
      <c r="A330" s="15"/>
      <c r="B330" s="11"/>
      <c r="C330" s="7" t="s">
        <v>19</v>
      </c>
      <c r="D330" s="35"/>
      <c r="E330" s="36"/>
      <c r="F330" s="36"/>
      <c r="G330" s="36"/>
      <c r="H330" s="36"/>
      <c r="I330" s="36"/>
      <c r="J330" s="37"/>
      <c r="K330" s="36"/>
    </row>
    <row r="331" spans="1:11" ht="15" x14ac:dyDescent="0.25">
      <c r="A331" s="15"/>
      <c r="B331" s="11"/>
      <c r="C331" s="6"/>
      <c r="D331" s="35"/>
      <c r="E331" s="36"/>
      <c r="F331" s="36"/>
      <c r="G331" s="36"/>
      <c r="H331" s="36"/>
      <c r="I331" s="36"/>
      <c r="J331" s="37"/>
      <c r="K331" s="36"/>
    </row>
    <row r="332" spans="1:11" ht="15" x14ac:dyDescent="0.25">
      <c r="A332" s="15"/>
      <c r="B332" s="11"/>
      <c r="C332" s="6"/>
      <c r="D332" s="35"/>
      <c r="E332" s="36"/>
      <c r="F332" s="36"/>
      <c r="G332" s="36"/>
      <c r="H332" s="36"/>
      <c r="I332" s="36"/>
      <c r="J332" s="37"/>
      <c r="K332" s="36"/>
    </row>
    <row r="333" spans="1:11" ht="15" x14ac:dyDescent="0.25">
      <c r="A333" s="16"/>
      <c r="B333" s="8"/>
      <c r="C333" s="17" t="s">
        <v>35</v>
      </c>
      <c r="D333" s="9"/>
      <c r="E333" s="19">
        <f>SUM(E327:E332)</f>
        <v>0</v>
      </c>
      <c r="F333" s="19">
        <f t="shared" ref="F333:I333" si="97">SUM(F327:F332)</f>
        <v>0</v>
      </c>
      <c r="G333" s="19">
        <f t="shared" si="97"/>
        <v>0</v>
      </c>
      <c r="H333" s="19">
        <f t="shared" si="97"/>
        <v>0</v>
      </c>
      <c r="I333" s="19">
        <f t="shared" si="97"/>
        <v>0</v>
      </c>
      <c r="J333" s="22"/>
      <c r="K333" s="19">
        <f t="shared" ref="K333" ca="1" si="98">SUM(K327:K335)</f>
        <v>0</v>
      </c>
    </row>
    <row r="334" spans="1:11" ht="15" x14ac:dyDescent="0.25">
      <c r="A334" s="14">
        <f>A300</f>
        <v>8</v>
      </c>
      <c r="B334" s="10" t="s">
        <v>33</v>
      </c>
      <c r="C334" s="12" t="s">
        <v>34</v>
      </c>
      <c r="D334" s="35"/>
      <c r="E334" s="36"/>
      <c r="F334" s="36"/>
      <c r="G334" s="36"/>
      <c r="H334" s="36"/>
      <c r="I334" s="36"/>
      <c r="J334" s="37"/>
      <c r="K334" s="36"/>
    </row>
    <row r="335" spans="1:11" ht="15" x14ac:dyDescent="0.25">
      <c r="A335" s="15"/>
      <c r="B335" s="11"/>
      <c r="C335" s="12" t="s">
        <v>31</v>
      </c>
      <c r="D335" s="35"/>
      <c r="E335" s="36"/>
      <c r="F335" s="36"/>
      <c r="G335" s="36"/>
      <c r="H335" s="36"/>
      <c r="I335" s="36"/>
      <c r="J335" s="37"/>
      <c r="K335" s="36"/>
    </row>
    <row r="336" spans="1:11" ht="15" x14ac:dyDescent="0.25">
      <c r="A336" s="15"/>
      <c r="B336" s="11"/>
      <c r="C336" s="12" t="s">
        <v>27</v>
      </c>
      <c r="D336" s="35"/>
      <c r="E336" s="36"/>
      <c r="F336" s="36"/>
      <c r="G336" s="36"/>
      <c r="H336" s="36"/>
      <c r="I336" s="36"/>
      <c r="J336" s="37"/>
      <c r="K336" s="36"/>
    </row>
    <row r="337" spans="1:11" ht="15" x14ac:dyDescent="0.25">
      <c r="A337" s="15"/>
      <c r="B337" s="11"/>
      <c r="C337" s="12" t="s">
        <v>20</v>
      </c>
      <c r="D337" s="35"/>
      <c r="E337" s="36"/>
      <c r="F337" s="36"/>
      <c r="G337" s="36"/>
      <c r="H337" s="36"/>
      <c r="I337" s="36"/>
      <c r="J337" s="37"/>
      <c r="K337" s="36"/>
    </row>
    <row r="338" spans="1:11" ht="15" x14ac:dyDescent="0.25">
      <c r="A338" s="15"/>
      <c r="B338" s="11"/>
      <c r="C338" s="6"/>
      <c r="D338" s="35"/>
      <c r="E338" s="36"/>
      <c r="F338" s="36"/>
      <c r="G338" s="36"/>
      <c r="H338" s="36"/>
      <c r="I338" s="36"/>
      <c r="J338" s="37"/>
      <c r="K338" s="36"/>
    </row>
    <row r="339" spans="1:11" ht="15" x14ac:dyDescent="0.25">
      <c r="A339" s="15"/>
      <c r="B339" s="11"/>
      <c r="C339" s="6"/>
      <c r="D339" s="35"/>
      <c r="E339" s="36"/>
      <c r="F339" s="36"/>
      <c r="G339" s="36"/>
      <c r="H339" s="36"/>
      <c r="I339" s="36"/>
      <c r="J339" s="37"/>
      <c r="K339" s="36"/>
    </row>
    <row r="340" spans="1:11" ht="15" x14ac:dyDescent="0.25">
      <c r="A340" s="16"/>
      <c r="B340" s="8"/>
      <c r="C340" s="18" t="s">
        <v>35</v>
      </c>
      <c r="D340" s="9"/>
      <c r="E340" s="19">
        <f>SUM(E334:E339)</f>
        <v>0</v>
      </c>
      <c r="F340" s="19">
        <f t="shared" ref="F340:I340" si="99">SUM(F334:F339)</f>
        <v>0</v>
      </c>
      <c r="G340" s="19">
        <f t="shared" si="99"/>
        <v>0</v>
      </c>
      <c r="H340" s="19">
        <f t="shared" si="99"/>
        <v>0</v>
      </c>
      <c r="I340" s="19">
        <f t="shared" si="99"/>
        <v>0</v>
      </c>
      <c r="J340" s="22"/>
      <c r="K340" s="19">
        <f t="shared" ref="K340" ca="1" si="100">SUM(K334:K342)</f>
        <v>0</v>
      </c>
    </row>
    <row r="341" spans="1:11" ht="15.75" customHeight="1" thickBot="1" x14ac:dyDescent="0.25">
      <c r="A341" s="24">
        <f>A300</f>
        <v>8</v>
      </c>
      <c r="B341" s="87" t="s">
        <v>4</v>
      </c>
      <c r="C341" s="88"/>
      <c r="D341" s="25"/>
      <c r="E341" s="26">
        <f>E307+E311+E321+E326+E333+E340</f>
        <v>0.1265</v>
      </c>
      <c r="F341" s="26">
        <f t="shared" ref="F341:I341" si="101">F307+F311+F321+F326+F333+F340</f>
        <v>52.139999999999993</v>
      </c>
      <c r="G341" s="26">
        <f t="shared" si="101"/>
        <v>48.57</v>
      </c>
      <c r="H341" s="26">
        <f t="shared" si="101"/>
        <v>200.38</v>
      </c>
      <c r="I341" s="26">
        <f t="shared" si="101"/>
        <v>1463.8300000000002</v>
      </c>
      <c r="J341" s="27"/>
      <c r="K341" s="26">
        <f t="shared" ref="K341" ca="1" si="102">K307+K311+K321+K326+K333+K340</f>
        <v>0</v>
      </c>
    </row>
    <row r="342" spans="1:11" ht="15.75" thickBot="1" x14ac:dyDescent="0.3">
      <c r="A342" s="15">
        <v>9</v>
      </c>
      <c r="B342" s="21" t="s">
        <v>16</v>
      </c>
      <c r="C342" s="5" t="s">
        <v>193</v>
      </c>
      <c r="D342" s="42" t="s">
        <v>142</v>
      </c>
      <c r="E342" s="53">
        <v>1.2500000000000001E-2</v>
      </c>
      <c r="F342" s="47">
        <v>1.1200000000000001</v>
      </c>
      <c r="G342" s="47">
        <v>3.28</v>
      </c>
      <c r="H342" s="50">
        <v>2.64</v>
      </c>
      <c r="I342" s="47">
        <v>45.6</v>
      </c>
      <c r="J342" s="44">
        <v>24</v>
      </c>
      <c r="K342" s="33"/>
    </row>
    <row r="343" spans="1:11" ht="15" x14ac:dyDescent="0.25">
      <c r="A343" s="15"/>
      <c r="B343" s="11"/>
      <c r="C343" s="6" t="s">
        <v>196</v>
      </c>
      <c r="D343" s="42" t="s">
        <v>143</v>
      </c>
      <c r="E343" s="53" t="s">
        <v>146</v>
      </c>
      <c r="F343" s="47">
        <v>23.98</v>
      </c>
      <c r="G343" s="47">
        <v>8.6300000000000008</v>
      </c>
      <c r="H343" s="50">
        <v>8.3000000000000007</v>
      </c>
      <c r="I343" s="47">
        <v>204.02</v>
      </c>
      <c r="J343" s="44" t="s">
        <v>147</v>
      </c>
      <c r="K343" s="36"/>
    </row>
    <row r="344" spans="1:11" ht="15.75" thickBot="1" x14ac:dyDescent="0.3">
      <c r="A344" s="15"/>
      <c r="B344" s="11"/>
      <c r="C344" s="7" t="s">
        <v>197</v>
      </c>
      <c r="D344" s="42" t="s">
        <v>90</v>
      </c>
      <c r="E344" s="54" t="s">
        <v>65</v>
      </c>
      <c r="F344" s="47">
        <v>4.68</v>
      </c>
      <c r="G344" s="47">
        <v>33.42</v>
      </c>
      <c r="H344" s="50">
        <v>7.58</v>
      </c>
      <c r="I344" s="47">
        <v>174.02</v>
      </c>
      <c r="J344" s="45">
        <v>128</v>
      </c>
      <c r="K344" s="36"/>
    </row>
    <row r="345" spans="1:11" ht="15" x14ac:dyDescent="0.25">
      <c r="A345" s="15"/>
      <c r="B345" s="11"/>
      <c r="C345" s="7" t="s">
        <v>19</v>
      </c>
      <c r="D345" s="42" t="s">
        <v>144</v>
      </c>
      <c r="E345" s="53">
        <v>2.5000000000000001E-2</v>
      </c>
      <c r="F345" s="47">
        <v>2.64</v>
      </c>
      <c r="G345" s="47">
        <v>0.48</v>
      </c>
      <c r="H345" s="50">
        <v>13.36</v>
      </c>
      <c r="I345" s="47">
        <v>69.599999999999994</v>
      </c>
      <c r="J345" s="44"/>
      <c r="K345" s="36"/>
    </row>
    <row r="346" spans="1:11" ht="15.75" thickBot="1" x14ac:dyDescent="0.3">
      <c r="A346" s="15"/>
      <c r="B346" s="11"/>
      <c r="C346" s="7" t="s">
        <v>198</v>
      </c>
      <c r="D346" s="42" t="s">
        <v>145</v>
      </c>
      <c r="E346" s="55">
        <v>5.0000000000000001E-3</v>
      </c>
      <c r="F346" s="48">
        <v>1.4</v>
      </c>
      <c r="G346" s="48">
        <v>2</v>
      </c>
      <c r="H346" s="51">
        <v>22.4</v>
      </c>
      <c r="I346" s="48">
        <v>131</v>
      </c>
      <c r="J346" s="45">
        <v>379</v>
      </c>
      <c r="K346" s="36"/>
    </row>
    <row r="347" spans="1:11" ht="15" x14ac:dyDescent="0.25">
      <c r="A347" s="15"/>
      <c r="B347" s="11"/>
      <c r="C347" s="6"/>
      <c r="D347" s="35"/>
      <c r="E347" s="36"/>
      <c r="F347" s="36"/>
      <c r="G347" s="36"/>
      <c r="H347" s="36"/>
      <c r="I347" s="36"/>
      <c r="J347" s="37"/>
      <c r="K347" s="36"/>
    </row>
    <row r="348" spans="1:11" ht="15" x14ac:dyDescent="0.25">
      <c r="A348" s="15"/>
      <c r="B348" s="11"/>
      <c r="C348" s="6"/>
      <c r="D348" s="35"/>
      <c r="E348" s="36"/>
      <c r="F348" s="36"/>
      <c r="G348" s="36"/>
      <c r="H348" s="36"/>
      <c r="I348" s="36"/>
      <c r="J348" s="37"/>
      <c r="K348" s="36"/>
    </row>
    <row r="349" spans="1:11" ht="15" x14ac:dyDescent="0.25">
      <c r="A349" s="16"/>
      <c r="B349" s="8"/>
      <c r="C349" s="17" t="s">
        <v>35</v>
      </c>
      <c r="D349" s="9"/>
      <c r="E349" s="19">
        <f>SUM(E342:E348)</f>
        <v>4.2500000000000003E-2</v>
      </c>
      <c r="F349" s="19">
        <f t="shared" ref="F349:I349" si="103">SUM(F342:F348)</f>
        <v>33.82</v>
      </c>
      <c r="G349" s="19">
        <f t="shared" si="103"/>
        <v>47.809999999999995</v>
      </c>
      <c r="H349" s="19">
        <f t="shared" si="103"/>
        <v>54.28</v>
      </c>
      <c r="I349" s="19">
        <f t="shared" si="103"/>
        <v>624.24</v>
      </c>
      <c r="J349" s="22"/>
      <c r="K349" s="19">
        <f t="shared" si="90"/>
        <v>0</v>
      </c>
    </row>
    <row r="350" spans="1:11" ht="15" x14ac:dyDescent="0.25">
      <c r="A350" s="14">
        <f>A342</f>
        <v>9</v>
      </c>
      <c r="B350" s="10" t="s">
        <v>21</v>
      </c>
      <c r="C350" s="12" t="s">
        <v>20</v>
      </c>
      <c r="D350" s="35"/>
      <c r="E350" s="36"/>
      <c r="F350" s="36"/>
      <c r="G350" s="36"/>
      <c r="H350" s="36"/>
      <c r="I350" s="36"/>
      <c r="J350" s="37"/>
      <c r="K350" s="36"/>
    </row>
    <row r="351" spans="1:11" ht="15" x14ac:dyDescent="0.25">
      <c r="A351" s="15"/>
      <c r="B351" s="11"/>
      <c r="C351" s="6"/>
      <c r="D351" s="35"/>
      <c r="E351" s="36"/>
      <c r="F351" s="36"/>
      <c r="G351" s="36"/>
      <c r="H351" s="36"/>
      <c r="I351" s="36"/>
      <c r="J351" s="37"/>
      <c r="K351" s="36"/>
    </row>
    <row r="352" spans="1:11" ht="15" x14ac:dyDescent="0.25">
      <c r="A352" s="15"/>
      <c r="B352" s="11"/>
      <c r="C352" s="6"/>
      <c r="D352" s="35"/>
      <c r="E352" s="36"/>
      <c r="F352" s="36"/>
      <c r="G352" s="36"/>
      <c r="H352" s="36"/>
      <c r="I352" s="36"/>
      <c r="J352" s="37"/>
      <c r="K352" s="36"/>
    </row>
    <row r="353" spans="1:11" ht="15" x14ac:dyDescent="0.25">
      <c r="A353" s="16"/>
      <c r="B353" s="8"/>
      <c r="C353" s="17" t="s">
        <v>35</v>
      </c>
      <c r="D353" s="9"/>
      <c r="E353" s="19">
        <f>SUM(E350:E352)</f>
        <v>0</v>
      </c>
      <c r="F353" s="19">
        <f t="shared" ref="F353:I353" si="104">SUM(F350:F352)</f>
        <v>0</v>
      </c>
      <c r="G353" s="19">
        <f t="shared" si="104"/>
        <v>0</v>
      </c>
      <c r="H353" s="19">
        <f t="shared" si="104"/>
        <v>0</v>
      </c>
      <c r="I353" s="19">
        <f t="shared" si="104"/>
        <v>0</v>
      </c>
      <c r="J353" s="22"/>
      <c r="K353" s="19">
        <f t="shared" ref="K353" ca="1" si="105">SUM(K350:K358)</f>
        <v>0</v>
      </c>
    </row>
    <row r="354" spans="1:11" ht="15" x14ac:dyDescent="0.25">
      <c r="A354" s="14">
        <f>A342</f>
        <v>9</v>
      </c>
      <c r="B354" s="10" t="s">
        <v>22</v>
      </c>
      <c r="C354" s="7" t="s">
        <v>23</v>
      </c>
      <c r="D354" s="57" t="s">
        <v>138</v>
      </c>
      <c r="E354" s="72">
        <v>0.01</v>
      </c>
      <c r="F354" s="68">
        <v>0.73</v>
      </c>
      <c r="G354" s="68">
        <v>3.06</v>
      </c>
      <c r="H354" s="69">
        <v>2.58</v>
      </c>
      <c r="I354" s="68">
        <v>16.78</v>
      </c>
      <c r="J354" s="70">
        <v>21</v>
      </c>
      <c r="K354" s="36"/>
    </row>
    <row r="355" spans="1:11" ht="15" x14ac:dyDescent="0.25">
      <c r="A355" s="15"/>
      <c r="B355" s="11"/>
      <c r="C355" s="7" t="s">
        <v>24</v>
      </c>
      <c r="D355" s="42" t="s">
        <v>139</v>
      </c>
      <c r="E355" s="54" t="s">
        <v>64</v>
      </c>
      <c r="F355" s="47">
        <v>5.59</v>
      </c>
      <c r="G355" s="47">
        <v>6.96</v>
      </c>
      <c r="H355" s="50">
        <v>3.86</v>
      </c>
      <c r="I355" s="47">
        <v>161.55000000000001</v>
      </c>
      <c r="J355" s="45">
        <v>42</v>
      </c>
      <c r="K355" s="36"/>
    </row>
    <row r="356" spans="1:11" ht="15" x14ac:dyDescent="0.25">
      <c r="A356" s="15"/>
      <c r="B356" s="11"/>
      <c r="C356" s="7" t="s">
        <v>25</v>
      </c>
      <c r="D356" s="58" t="s">
        <v>140</v>
      </c>
      <c r="E356" s="54">
        <v>1.1111111111111112E-2</v>
      </c>
      <c r="F356" s="47">
        <v>21.3</v>
      </c>
      <c r="G356" s="47">
        <v>19.579999999999998</v>
      </c>
      <c r="H356" s="50">
        <v>16.87</v>
      </c>
      <c r="I356" s="47">
        <v>317.69</v>
      </c>
      <c r="J356" s="45">
        <v>269</v>
      </c>
      <c r="K356" s="36"/>
    </row>
    <row r="357" spans="1:11" ht="15" x14ac:dyDescent="0.25">
      <c r="A357" s="15"/>
      <c r="B357" s="11"/>
      <c r="C357" s="7" t="s">
        <v>26</v>
      </c>
      <c r="D357" s="59" t="s">
        <v>141</v>
      </c>
      <c r="E357" s="73" t="s">
        <v>57</v>
      </c>
      <c r="F357" s="44">
        <v>6.51</v>
      </c>
      <c r="G357" s="44">
        <v>4.3499999999999996</v>
      </c>
      <c r="H357" s="44">
        <v>40.049999999999997</v>
      </c>
      <c r="I357" s="47">
        <v>225</v>
      </c>
      <c r="J357" s="71">
        <v>171</v>
      </c>
      <c r="K357" s="36"/>
    </row>
    <row r="358" spans="1:11" ht="15" x14ac:dyDescent="0.25">
      <c r="A358" s="15"/>
      <c r="B358" s="11"/>
      <c r="C358" s="7" t="s">
        <v>27</v>
      </c>
      <c r="D358" s="42" t="s">
        <v>52</v>
      </c>
      <c r="E358" s="54">
        <v>5.0000000000000001E-3</v>
      </c>
      <c r="F358" s="47">
        <v>0.6</v>
      </c>
      <c r="G358" s="47">
        <v>0</v>
      </c>
      <c r="H358" s="50">
        <v>29</v>
      </c>
      <c r="I358" s="47">
        <v>111.2</v>
      </c>
      <c r="J358" s="45">
        <v>349</v>
      </c>
      <c r="K358" s="36"/>
    </row>
    <row r="359" spans="1:11" ht="15" x14ac:dyDescent="0.25">
      <c r="A359" s="15"/>
      <c r="B359" s="11"/>
      <c r="C359" s="7" t="s">
        <v>28</v>
      </c>
      <c r="D359" s="42" t="s">
        <v>53</v>
      </c>
      <c r="E359" s="54">
        <v>0.02</v>
      </c>
      <c r="F359" s="47">
        <v>3.3</v>
      </c>
      <c r="G359" s="47">
        <v>0.6</v>
      </c>
      <c r="H359" s="50">
        <v>16.7</v>
      </c>
      <c r="I359" s="47">
        <v>87</v>
      </c>
      <c r="J359" s="37"/>
      <c r="K359" s="36"/>
    </row>
    <row r="360" spans="1:11" ht="15" x14ac:dyDescent="0.25">
      <c r="A360" s="15"/>
      <c r="B360" s="11"/>
      <c r="C360" s="7" t="s">
        <v>29</v>
      </c>
      <c r="D360" s="42" t="s">
        <v>54</v>
      </c>
      <c r="E360" s="54">
        <v>2.5000000000000001E-2</v>
      </c>
      <c r="F360" s="47">
        <v>3.04</v>
      </c>
      <c r="G360" s="47">
        <v>0.32</v>
      </c>
      <c r="H360" s="50">
        <v>19.68</v>
      </c>
      <c r="I360" s="47">
        <v>94.4</v>
      </c>
      <c r="J360" s="37"/>
      <c r="K360" s="36"/>
    </row>
    <row r="361" spans="1:11" ht="15" x14ac:dyDescent="0.25">
      <c r="A361" s="15"/>
      <c r="B361" s="11"/>
      <c r="C361" s="6"/>
      <c r="D361" s="35"/>
      <c r="E361" s="36"/>
      <c r="F361" s="36"/>
      <c r="G361" s="36"/>
      <c r="H361" s="36"/>
      <c r="I361" s="36"/>
      <c r="J361" s="37"/>
      <c r="K361" s="36"/>
    </row>
    <row r="362" spans="1:11" ht="15" x14ac:dyDescent="0.25">
      <c r="A362" s="15"/>
      <c r="B362" s="11"/>
      <c r="C362" s="6"/>
      <c r="D362" s="35"/>
      <c r="E362" s="36"/>
      <c r="F362" s="36"/>
      <c r="G362" s="36"/>
      <c r="H362" s="36"/>
      <c r="I362" s="36"/>
      <c r="J362" s="37"/>
      <c r="K362" s="36"/>
    </row>
    <row r="363" spans="1:11" ht="15.75" thickBot="1" x14ac:dyDescent="0.3">
      <c r="A363" s="16"/>
      <c r="B363" s="8"/>
      <c r="C363" s="17" t="s">
        <v>35</v>
      </c>
      <c r="D363" s="9"/>
      <c r="E363" s="19">
        <f>SUM(E354:E362)</f>
        <v>7.1111111111111125E-2</v>
      </c>
      <c r="F363" s="19">
        <f t="shared" ref="F363:I363" si="106">SUM(F354:F362)</f>
        <v>41.07</v>
      </c>
      <c r="G363" s="19">
        <f t="shared" si="106"/>
        <v>34.869999999999997</v>
      </c>
      <c r="H363" s="19">
        <f t="shared" si="106"/>
        <v>128.74</v>
      </c>
      <c r="I363" s="19">
        <f t="shared" si="106"/>
        <v>1013.62</v>
      </c>
      <c r="J363" s="22"/>
      <c r="K363" s="19">
        <f t="shared" ref="K363" ca="1" si="107">SUM(K360:K368)</f>
        <v>0</v>
      </c>
    </row>
    <row r="364" spans="1:11" ht="15" x14ac:dyDescent="0.25">
      <c r="A364" s="14">
        <f>A342</f>
        <v>9</v>
      </c>
      <c r="B364" s="10" t="s">
        <v>30</v>
      </c>
      <c r="C364" s="12" t="s">
        <v>31</v>
      </c>
      <c r="D364" s="60" t="s">
        <v>137</v>
      </c>
      <c r="E364" s="74">
        <v>2.5000000000000001E-2</v>
      </c>
      <c r="F364" s="62">
        <v>8.9</v>
      </c>
      <c r="G364" s="62">
        <v>4.8</v>
      </c>
      <c r="H364" s="63">
        <v>28.1</v>
      </c>
      <c r="I364" s="62">
        <v>153.59</v>
      </c>
      <c r="J364" s="66">
        <v>410</v>
      </c>
      <c r="K364" s="36"/>
    </row>
    <row r="365" spans="1:11" ht="15" x14ac:dyDescent="0.25">
      <c r="A365" s="15"/>
      <c r="B365" s="11"/>
      <c r="C365" s="12" t="s">
        <v>27</v>
      </c>
      <c r="D365" s="61" t="s">
        <v>56</v>
      </c>
      <c r="E365" s="75">
        <v>5.0000000000000001E-3</v>
      </c>
      <c r="F365" s="64">
        <v>5.8</v>
      </c>
      <c r="G365" s="64">
        <v>6.4</v>
      </c>
      <c r="H365" s="65">
        <v>9.4</v>
      </c>
      <c r="I365" s="64">
        <v>120</v>
      </c>
      <c r="J365" s="67">
        <v>965</v>
      </c>
      <c r="K365" s="36"/>
    </row>
    <row r="366" spans="1:11" ht="15" x14ac:dyDescent="0.25">
      <c r="A366" s="15"/>
      <c r="B366" s="11"/>
      <c r="C366" s="6"/>
      <c r="D366" s="35"/>
      <c r="E366" s="36"/>
      <c r="F366" s="36"/>
      <c r="G366" s="36"/>
      <c r="H366" s="36"/>
      <c r="I366" s="36"/>
      <c r="J366" s="37"/>
      <c r="K366" s="36"/>
    </row>
    <row r="367" spans="1:11" ht="15" x14ac:dyDescent="0.25">
      <c r="A367" s="15"/>
      <c r="B367" s="11"/>
      <c r="C367" s="6"/>
      <c r="D367" s="35"/>
      <c r="E367" s="36"/>
      <c r="F367" s="36"/>
      <c r="G367" s="36"/>
      <c r="H367" s="36"/>
      <c r="I367" s="36"/>
      <c r="J367" s="37"/>
      <c r="K367" s="36"/>
    </row>
    <row r="368" spans="1:11" ht="15" x14ac:dyDescent="0.25">
      <c r="A368" s="16"/>
      <c r="B368" s="8"/>
      <c r="C368" s="17" t="s">
        <v>35</v>
      </c>
      <c r="D368" s="9"/>
      <c r="E368" s="19">
        <f>SUM(E364:E367)</f>
        <v>3.0000000000000002E-2</v>
      </c>
      <c r="F368" s="19">
        <f t="shared" ref="F368:I368" si="108">SUM(F364:F367)</f>
        <v>14.7</v>
      </c>
      <c r="G368" s="19">
        <f t="shared" si="108"/>
        <v>11.2</v>
      </c>
      <c r="H368" s="19">
        <f t="shared" si="108"/>
        <v>37.5</v>
      </c>
      <c r="I368" s="19">
        <f t="shared" si="108"/>
        <v>273.59000000000003</v>
      </c>
      <c r="J368" s="22"/>
      <c r="K368" s="19">
        <f t="shared" ref="K368" ca="1" si="109">SUM(K361:K367)</f>
        <v>0</v>
      </c>
    </row>
    <row r="369" spans="1:11" ht="15" x14ac:dyDescent="0.25">
      <c r="A369" s="14">
        <f>A342</f>
        <v>9</v>
      </c>
      <c r="B369" s="10" t="s">
        <v>32</v>
      </c>
      <c r="C369" s="7" t="s">
        <v>17</v>
      </c>
      <c r="D369" s="35"/>
      <c r="E369" s="36"/>
      <c r="F369" s="36"/>
      <c r="G369" s="36"/>
      <c r="H369" s="36"/>
      <c r="I369" s="36"/>
      <c r="J369" s="37"/>
      <c r="K369" s="36"/>
    </row>
    <row r="370" spans="1:11" ht="15" x14ac:dyDescent="0.25">
      <c r="A370" s="15"/>
      <c r="B370" s="11"/>
      <c r="C370" s="7" t="s">
        <v>26</v>
      </c>
      <c r="D370" s="35"/>
      <c r="E370" s="36"/>
      <c r="F370" s="36"/>
      <c r="G370" s="36"/>
      <c r="H370" s="36"/>
      <c r="I370" s="36"/>
      <c r="J370" s="37"/>
      <c r="K370" s="36"/>
    </row>
    <row r="371" spans="1:11" ht="15" x14ac:dyDescent="0.25">
      <c r="A371" s="15"/>
      <c r="B371" s="11"/>
      <c r="C371" s="7" t="s">
        <v>27</v>
      </c>
      <c r="D371" s="35"/>
      <c r="E371" s="36"/>
      <c r="F371" s="36"/>
      <c r="G371" s="36"/>
      <c r="H371" s="36"/>
      <c r="I371" s="36"/>
      <c r="J371" s="37"/>
      <c r="K371" s="36"/>
    </row>
    <row r="372" spans="1:11" ht="15" x14ac:dyDescent="0.25">
      <c r="A372" s="15"/>
      <c r="B372" s="11"/>
      <c r="C372" s="7" t="s">
        <v>19</v>
      </c>
      <c r="D372" s="35"/>
      <c r="E372" s="36"/>
      <c r="F372" s="36"/>
      <c r="G372" s="36"/>
      <c r="H372" s="36"/>
      <c r="I372" s="36"/>
      <c r="J372" s="37"/>
      <c r="K372" s="36"/>
    </row>
    <row r="373" spans="1:11" ht="15" x14ac:dyDescent="0.25">
      <c r="A373" s="15"/>
      <c r="B373" s="11"/>
      <c r="C373" s="6"/>
      <c r="D373" s="35"/>
      <c r="E373" s="36"/>
      <c r="F373" s="36"/>
      <c r="G373" s="36"/>
      <c r="H373" s="36"/>
      <c r="I373" s="36"/>
      <c r="J373" s="37"/>
      <c r="K373" s="36"/>
    </row>
    <row r="374" spans="1:11" ht="15" x14ac:dyDescent="0.25">
      <c r="A374" s="15"/>
      <c r="B374" s="11"/>
      <c r="C374" s="6"/>
      <c r="D374" s="35"/>
      <c r="E374" s="36"/>
      <c r="F374" s="36"/>
      <c r="G374" s="36"/>
      <c r="H374" s="36"/>
      <c r="I374" s="36"/>
      <c r="J374" s="37"/>
      <c r="K374" s="36"/>
    </row>
    <row r="375" spans="1:11" ht="15" x14ac:dyDescent="0.25">
      <c r="A375" s="16"/>
      <c r="B375" s="8"/>
      <c r="C375" s="17" t="s">
        <v>35</v>
      </c>
      <c r="D375" s="9"/>
      <c r="E375" s="19">
        <f>SUM(E369:E374)</f>
        <v>0</v>
      </c>
      <c r="F375" s="19">
        <f t="shared" ref="F375:I375" si="110">SUM(F369:F374)</f>
        <v>0</v>
      </c>
      <c r="G375" s="19">
        <f t="shared" si="110"/>
        <v>0</v>
      </c>
      <c r="H375" s="19">
        <f t="shared" si="110"/>
        <v>0</v>
      </c>
      <c r="I375" s="19">
        <f t="shared" si="110"/>
        <v>0</v>
      </c>
      <c r="J375" s="22"/>
      <c r="K375" s="19">
        <f t="shared" ref="K375" ca="1" si="111">SUM(K369:K377)</f>
        <v>0</v>
      </c>
    </row>
    <row r="376" spans="1:11" ht="15" x14ac:dyDescent="0.25">
      <c r="A376" s="14">
        <f>A342</f>
        <v>9</v>
      </c>
      <c r="B376" s="10" t="s">
        <v>33</v>
      </c>
      <c r="C376" s="12" t="s">
        <v>34</v>
      </c>
      <c r="D376" s="35"/>
      <c r="E376" s="36"/>
      <c r="F376" s="36"/>
      <c r="G376" s="36"/>
      <c r="H376" s="36"/>
      <c r="I376" s="36"/>
      <c r="J376" s="37"/>
      <c r="K376" s="36"/>
    </row>
    <row r="377" spans="1:11" ht="15" x14ac:dyDescent="0.25">
      <c r="A377" s="15"/>
      <c r="B377" s="11"/>
      <c r="C377" s="12" t="s">
        <v>31</v>
      </c>
      <c r="D377" s="35"/>
      <c r="E377" s="36"/>
      <c r="F377" s="36"/>
      <c r="G377" s="36"/>
      <c r="H377" s="36"/>
      <c r="I377" s="36"/>
      <c r="J377" s="37"/>
      <c r="K377" s="36"/>
    </row>
    <row r="378" spans="1:11" ht="15" x14ac:dyDescent="0.25">
      <c r="A378" s="15"/>
      <c r="B378" s="11"/>
      <c r="C378" s="12" t="s">
        <v>27</v>
      </c>
      <c r="D378" s="35"/>
      <c r="E378" s="36"/>
      <c r="F378" s="36"/>
      <c r="G378" s="36"/>
      <c r="H378" s="36"/>
      <c r="I378" s="36"/>
      <c r="J378" s="37"/>
      <c r="K378" s="36"/>
    </row>
    <row r="379" spans="1:11" ht="15" x14ac:dyDescent="0.25">
      <c r="A379" s="15"/>
      <c r="B379" s="11"/>
      <c r="C379" s="12" t="s">
        <v>20</v>
      </c>
      <c r="D379" s="35"/>
      <c r="E379" s="36"/>
      <c r="F379" s="36"/>
      <c r="G379" s="36"/>
      <c r="H379" s="36"/>
      <c r="I379" s="36"/>
      <c r="J379" s="37"/>
      <c r="K379" s="36"/>
    </row>
    <row r="380" spans="1:11" ht="15" x14ac:dyDescent="0.25">
      <c r="A380" s="15"/>
      <c r="B380" s="11"/>
      <c r="C380" s="6"/>
      <c r="D380" s="35"/>
      <c r="E380" s="36"/>
      <c r="F380" s="36"/>
      <c r="G380" s="36"/>
      <c r="H380" s="36"/>
      <c r="I380" s="36"/>
      <c r="J380" s="37"/>
      <c r="K380" s="36"/>
    </row>
    <row r="381" spans="1:11" ht="15" x14ac:dyDescent="0.25">
      <c r="A381" s="15"/>
      <c r="B381" s="11"/>
      <c r="C381" s="6"/>
      <c r="D381" s="35"/>
      <c r="E381" s="36"/>
      <c r="F381" s="36"/>
      <c r="G381" s="36"/>
      <c r="H381" s="36"/>
      <c r="I381" s="36"/>
      <c r="J381" s="37"/>
      <c r="K381" s="36"/>
    </row>
    <row r="382" spans="1:11" ht="15" x14ac:dyDescent="0.25">
      <c r="A382" s="16"/>
      <c r="B382" s="8"/>
      <c r="C382" s="18" t="s">
        <v>35</v>
      </c>
      <c r="D382" s="9"/>
      <c r="E382" s="19">
        <f>SUM(E376:E381)</f>
        <v>0</v>
      </c>
      <c r="F382" s="19">
        <f t="shared" ref="F382:I382" si="112">SUM(F376:F381)</f>
        <v>0</v>
      </c>
      <c r="G382" s="19">
        <f t="shared" si="112"/>
        <v>0</v>
      </c>
      <c r="H382" s="19">
        <f t="shared" si="112"/>
        <v>0</v>
      </c>
      <c r="I382" s="19">
        <f t="shared" si="112"/>
        <v>0</v>
      </c>
      <c r="J382" s="22"/>
      <c r="K382" s="19">
        <f t="shared" ref="K382" ca="1" si="113">SUM(K376:K384)</f>
        <v>0</v>
      </c>
    </row>
    <row r="383" spans="1:11" ht="15.75" customHeight="1" thickBot="1" x14ac:dyDescent="0.25">
      <c r="A383" s="28">
        <f>A342</f>
        <v>9</v>
      </c>
      <c r="B383" s="87" t="s">
        <v>4</v>
      </c>
      <c r="C383" s="88"/>
      <c r="D383" s="25"/>
      <c r="E383" s="26">
        <f>E349+E353+E363+E368+E375+E382</f>
        <v>0.14361111111111113</v>
      </c>
      <c r="F383" s="26">
        <f t="shared" ref="F383:I383" si="114">F349+F353+F363+F368+F375+F382</f>
        <v>89.59</v>
      </c>
      <c r="G383" s="26">
        <f t="shared" si="114"/>
        <v>93.88</v>
      </c>
      <c r="H383" s="26">
        <f t="shared" si="114"/>
        <v>220.52</v>
      </c>
      <c r="I383" s="26">
        <f t="shared" si="114"/>
        <v>1911.4500000000003</v>
      </c>
      <c r="J383" s="27"/>
      <c r="K383" s="26">
        <f t="shared" ref="K383" ca="1" si="115">K349+K353+K363+K368+K375+K382</f>
        <v>0</v>
      </c>
    </row>
    <row r="384" spans="1:11" ht="15.75" thickBot="1" x14ac:dyDescent="0.3">
      <c r="A384" s="20">
        <v>10</v>
      </c>
      <c r="B384" s="21" t="s">
        <v>16</v>
      </c>
      <c r="C384" s="5" t="s">
        <v>196</v>
      </c>
      <c r="D384" s="42" t="s">
        <v>152</v>
      </c>
      <c r="E384" s="53">
        <v>3.3333333333333333E-2</v>
      </c>
      <c r="F384" s="47">
        <v>0.78</v>
      </c>
      <c r="G384" s="47">
        <v>4.5</v>
      </c>
      <c r="H384" s="50">
        <v>1.08</v>
      </c>
      <c r="I384" s="47">
        <v>48.6</v>
      </c>
      <c r="J384" s="44"/>
      <c r="K384" s="33"/>
    </row>
    <row r="385" spans="1:11" ht="15" x14ac:dyDescent="0.25">
      <c r="A385" s="15"/>
      <c r="B385" s="11"/>
      <c r="C385" s="6" t="s">
        <v>197</v>
      </c>
      <c r="D385" s="42" t="s">
        <v>153</v>
      </c>
      <c r="E385" s="53">
        <v>6.6666666666666671E-3</v>
      </c>
      <c r="F385" s="47">
        <v>37.200000000000003</v>
      </c>
      <c r="G385" s="47">
        <v>7.2</v>
      </c>
      <c r="H385" s="50">
        <v>36.4</v>
      </c>
      <c r="I385" s="47">
        <v>325.66000000000003</v>
      </c>
      <c r="J385" s="44">
        <v>463</v>
      </c>
      <c r="K385" s="36"/>
    </row>
    <row r="386" spans="1:11" ht="15.75" thickBot="1" x14ac:dyDescent="0.3">
      <c r="A386" s="15"/>
      <c r="B386" s="11"/>
      <c r="C386" s="7" t="s">
        <v>18</v>
      </c>
      <c r="D386" s="42"/>
      <c r="E386" s="54"/>
      <c r="F386" s="47"/>
      <c r="G386" s="47"/>
      <c r="H386" s="50"/>
      <c r="I386" s="47"/>
      <c r="J386" s="45"/>
      <c r="K386" s="36"/>
    </row>
    <row r="387" spans="1:11" ht="15" x14ac:dyDescent="0.25">
      <c r="A387" s="15"/>
      <c r="B387" s="11"/>
      <c r="C387" s="7" t="s">
        <v>19</v>
      </c>
      <c r="D387" s="42"/>
      <c r="E387" s="53"/>
      <c r="F387" s="47"/>
      <c r="G387" s="47"/>
      <c r="H387" s="50"/>
      <c r="I387" s="47"/>
      <c r="J387" s="44"/>
      <c r="K387" s="36"/>
    </row>
    <row r="388" spans="1:11" ht="15.75" thickBot="1" x14ac:dyDescent="0.3">
      <c r="A388" s="15"/>
      <c r="B388" s="11"/>
      <c r="C388" s="7" t="s">
        <v>198</v>
      </c>
      <c r="D388" s="42" t="s">
        <v>81</v>
      </c>
      <c r="E388" s="55">
        <v>5.0000000000000001E-3</v>
      </c>
      <c r="F388" s="48">
        <v>0.2</v>
      </c>
      <c r="G388" s="48">
        <v>0</v>
      </c>
      <c r="H388" s="51">
        <v>14</v>
      </c>
      <c r="I388" s="48">
        <v>110.8</v>
      </c>
      <c r="J388" s="45">
        <v>376</v>
      </c>
      <c r="K388" s="36"/>
    </row>
    <row r="389" spans="1:11" ht="15" x14ac:dyDescent="0.25">
      <c r="A389" s="15"/>
      <c r="B389" s="11"/>
      <c r="C389" s="6"/>
      <c r="D389" s="35"/>
      <c r="E389" s="36"/>
      <c r="F389" s="36"/>
      <c r="G389" s="36"/>
      <c r="H389" s="36"/>
      <c r="I389" s="36"/>
      <c r="J389" s="37"/>
      <c r="K389" s="36"/>
    </row>
    <row r="390" spans="1:11" ht="15" x14ac:dyDescent="0.25">
      <c r="A390" s="15"/>
      <c r="B390" s="11"/>
      <c r="C390" s="6"/>
      <c r="D390" s="35"/>
      <c r="E390" s="36"/>
      <c r="F390" s="36"/>
      <c r="G390" s="36"/>
      <c r="H390" s="36"/>
      <c r="I390" s="36"/>
      <c r="J390" s="37"/>
      <c r="K390" s="36"/>
    </row>
    <row r="391" spans="1:11" ht="15" x14ac:dyDescent="0.25">
      <c r="A391" s="16"/>
      <c r="B391" s="8"/>
      <c r="C391" s="17" t="s">
        <v>35</v>
      </c>
      <c r="D391" s="9"/>
      <c r="E391" s="19">
        <f>SUM(E384:E390)</f>
        <v>4.4999999999999998E-2</v>
      </c>
      <c r="F391" s="19">
        <f t="shared" ref="F391:I391" si="116">SUM(F384:F390)</f>
        <v>38.180000000000007</v>
      </c>
      <c r="G391" s="19">
        <f t="shared" si="116"/>
        <v>11.7</v>
      </c>
      <c r="H391" s="19">
        <f t="shared" si="116"/>
        <v>51.48</v>
      </c>
      <c r="I391" s="19">
        <f t="shared" si="116"/>
        <v>485.06000000000006</v>
      </c>
      <c r="J391" s="22"/>
      <c r="K391" s="19">
        <f t="shared" ref="K391:K433" si="117">SUM(K384:K390)</f>
        <v>0</v>
      </c>
    </row>
    <row r="392" spans="1:11" ht="15" x14ac:dyDescent="0.25">
      <c r="A392" s="14">
        <f>A384</f>
        <v>10</v>
      </c>
      <c r="B392" s="10" t="s">
        <v>21</v>
      </c>
      <c r="C392" s="12" t="s">
        <v>20</v>
      </c>
      <c r="D392" s="42" t="s">
        <v>154</v>
      </c>
      <c r="E392" s="36" t="s">
        <v>128</v>
      </c>
      <c r="F392" s="47">
        <v>0.8</v>
      </c>
      <c r="G392" s="47">
        <v>0.2</v>
      </c>
      <c r="H392" s="50">
        <v>7.5</v>
      </c>
      <c r="I392" s="47">
        <v>38</v>
      </c>
      <c r="J392" s="37"/>
      <c r="K392" s="36"/>
    </row>
    <row r="393" spans="1:11" ht="15" x14ac:dyDescent="0.25">
      <c r="A393" s="15"/>
      <c r="B393" s="11"/>
      <c r="C393" s="6"/>
      <c r="D393" s="35"/>
      <c r="E393" s="36"/>
      <c r="F393" s="36"/>
      <c r="G393" s="36"/>
      <c r="H393" s="36"/>
      <c r="I393" s="36"/>
      <c r="J393" s="37"/>
      <c r="K393" s="36"/>
    </row>
    <row r="394" spans="1:11" ht="15" x14ac:dyDescent="0.25">
      <c r="A394" s="15"/>
      <c r="B394" s="11"/>
      <c r="C394" s="6"/>
      <c r="D394" s="35"/>
      <c r="E394" s="36"/>
      <c r="F394" s="36"/>
      <c r="G394" s="36"/>
      <c r="H394" s="36"/>
      <c r="I394" s="36"/>
      <c r="J394" s="37"/>
      <c r="K394" s="36"/>
    </row>
    <row r="395" spans="1:11" ht="15" x14ac:dyDescent="0.25">
      <c r="A395" s="16"/>
      <c r="B395" s="8"/>
      <c r="C395" s="17" t="s">
        <v>35</v>
      </c>
      <c r="D395" s="9"/>
      <c r="E395" s="19">
        <f>SUM(E392:E394)</f>
        <v>0</v>
      </c>
      <c r="F395" s="19">
        <f t="shared" ref="F395:I395" si="118">SUM(F392:F394)</f>
        <v>0.8</v>
      </c>
      <c r="G395" s="19">
        <f t="shared" si="118"/>
        <v>0.2</v>
      </c>
      <c r="H395" s="19">
        <f t="shared" si="118"/>
        <v>7.5</v>
      </c>
      <c r="I395" s="19">
        <f t="shared" si="118"/>
        <v>38</v>
      </c>
      <c r="J395" s="22"/>
      <c r="K395" s="19">
        <f t="shared" ref="K395" ca="1" si="119">SUM(K392:K400)</f>
        <v>0</v>
      </c>
    </row>
    <row r="396" spans="1:11" ht="15" x14ac:dyDescent="0.25">
      <c r="A396" s="14">
        <f>A384</f>
        <v>10</v>
      </c>
      <c r="B396" s="10" t="s">
        <v>22</v>
      </c>
      <c r="C396" s="7" t="s">
        <v>23</v>
      </c>
      <c r="D396" s="57" t="s">
        <v>149</v>
      </c>
      <c r="E396" s="72">
        <v>0.02</v>
      </c>
      <c r="F396" s="68">
        <v>0.73</v>
      </c>
      <c r="G396" s="68">
        <v>4.07</v>
      </c>
      <c r="H396" s="69">
        <v>2.86</v>
      </c>
      <c r="I396" s="68">
        <v>52.4</v>
      </c>
      <c r="J396" s="70">
        <v>20</v>
      </c>
      <c r="K396" s="36"/>
    </row>
    <row r="397" spans="1:11" ht="15" x14ac:dyDescent="0.25">
      <c r="A397" s="15"/>
      <c r="B397" s="11"/>
      <c r="C397" s="7" t="s">
        <v>24</v>
      </c>
      <c r="D397" s="42" t="s">
        <v>150</v>
      </c>
      <c r="E397" s="54">
        <v>4.0000000000000001E-3</v>
      </c>
      <c r="F397" s="47">
        <v>2.5</v>
      </c>
      <c r="G397" s="47">
        <v>2.8</v>
      </c>
      <c r="H397" s="50">
        <v>16.3</v>
      </c>
      <c r="I397" s="47">
        <v>92</v>
      </c>
      <c r="J397" s="45">
        <v>204</v>
      </c>
      <c r="K397" s="36"/>
    </row>
    <row r="398" spans="1:11" ht="15" x14ac:dyDescent="0.25">
      <c r="A398" s="15"/>
      <c r="B398" s="11"/>
      <c r="C398" s="7" t="s">
        <v>25</v>
      </c>
      <c r="D398" s="58" t="s">
        <v>151</v>
      </c>
      <c r="E398" s="54" t="s">
        <v>155</v>
      </c>
      <c r="F398" s="47">
        <v>21.6</v>
      </c>
      <c r="G398" s="47">
        <v>17.899999999999999</v>
      </c>
      <c r="H398" s="50">
        <v>34</v>
      </c>
      <c r="I398" s="47">
        <v>387</v>
      </c>
      <c r="J398" s="45">
        <v>285</v>
      </c>
      <c r="K398" s="36"/>
    </row>
    <row r="399" spans="1:11" ht="15" x14ac:dyDescent="0.25">
      <c r="A399" s="15"/>
      <c r="B399" s="11"/>
      <c r="C399" s="7" t="s">
        <v>26</v>
      </c>
      <c r="D399" s="59"/>
      <c r="E399" s="73"/>
      <c r="F399" s="44"/>
      <c r="G399" s="44"/>
      <c r="H399" s="44"/>
      <c r="I399" s="47"/>
      <c r="J399" s="71"/>
      <c r="K399" s="36"/>
    </row>
    <row r="400" spans="1:11" ht="15" x14ac:dyDescent="0.25">
      <c r="A400" s="15"/>
      <c r="B400" s="11"/>
      <c r="C400" s="7" t="s">
        <v>27</v>
      </c>
      <c r="D400" s="42" t="s">
        <v>91</v>
      </c>
      <c r="E400" s="54">
        <v>5.0000000000000001E-3</v>
      </c>
      <c r="F400" s="47">
        <v>1</v>
      </c>
      <c r="G400" s="47">
        <v>0.4</v>
      </c>
      <c r="H400" s="50">
        <v>41.2</v>
      </c>
      <c r="I400" s="47">
        <v>115.68</v>
      </c>
      <c r="J400" s="45">
        <v>847</v>
      </c>
      <c r="K400" s="36"/>
    </row>
    <row r="401" spans="1:11" ht="15" x14ac:dyDescent="0.25">
      <c r="A401" s="15"/>
      <c r="B401" s="11"/>
      <c r="C401" s="7" t="s">
        <v>28</v>
      </c>
      <c r="D401" s="42" t="s">
        <v>53</v>
      </c>
      <c r="E401" s="54">
        <v>0.02</v>
      </c>
      <c r="F401" s="47">
        <v>3.3</v>
      </c>
      <c r="G401" s="47">
        <v>0.6</v>
      </c>
      <c r="H401" s="50">
        <v>16.7</v>
      </c>
      <c r="I401" s="47">
        <v>87</v>
      </c>
      <c r="J401" s="37"/>
      <c r="K401" s="36"/>
    </row>
    <row r="402" spans="1:11" ht="15" x14ac:dyDescent="0.25">
      <c r="A402" s="15"/>
      <c r="B402" s="11"/>
      <c r="C402" s="7" t="s">
        <v>29</v>
      </c>
      <c r="D402" s="42" t="s">
        <v>54</v>
      </c>
      <c r="E402" s="54">
        <v>2.5000000000000001E-2</v>
      </c>
      <c r="F402" s="47">
        <v>3.04</v>
      </c>
      <c r="G402" s="47">
        <v>0.32</v>
      </c>
      <c r="H402" s="50">
        <v>19.68</v>
      </c>
      <c r="I402" s="47">
        <v>94.4</v>
      </c>
      <c r="J402" s="37"/>
      <c r="K402" s="36"/>
    </row>
    <row r="403" spans="1:11" ht="15" x14ac:dyDescent="0.25">
      <c r="A403" s="15"/>
      <c r="B403" s="11"/>
      <c r="C403" s="6"/>
      <c r="D403" s="35"/>
      <c r="E403" s="36"/>
      <c r="F403" s="36"/>
      <c r="G403" s="36"/>
      <c r="H403" s="36"/>
      <c r="I403" s="36"/>
      <c r="J403" s="37"/>
      <c r="K403" s="36"/>
    </row>
    <row r="404" spans="1:11" ht="15" x14ac:dyDescent="0.25">
      <c r="A404" s="15"/>
      <c r="B404" s="11"/>
      <c r="C404" s="6"/>
      <c r="D404" s="35"/>
      <c r="E404" s="36"/>
      <c r="F404" s="36"/>
      <c r="G404" s="36"/>
      <c r="H404" s="36"/>
      <c r="I404" s="36"/>
      <c r="J404" s="37"/>
      <c r="K404" s="36"/>
    </row>
    <row r="405" spans="1:11" ht="15.75" thickBot="1" x14ac:dyDescent="0.3">
      <c r="A405" s="16"/>
      <c r="B405" s="8"/>
      <c r="C405" s="17" t="s">
        <v>35</v>
      </c>
      <c r="D405" s="9"/>
      <c r="E405" s="19">
        <f>SUM(E396:E404)</f>
        <v>7.400000000000001E-2</v>
      </c>
      <c r="F405" s="19">
        <f t="shared" ref="F405:I405" si="120">SUM(F396:F404)</f>
        <v>32.17</v>
      </c>
      <c r="G405" s="19">
        <f t="shared" si="120"/>
        <v>26.09</v>
      </c>
      <c r="H405" s="19">
        <f t="shared" si="120"/>
        <v>130.74</v>
      </c>
      <c r="I405" s="19">
        <f t="shared" si="120"/>
        <v>828.4799999999999</v>
      </c>
      <c r="J405" s="22"/>
      <c r="K405" s="19">
        <f t="shared" ref="K405" ca="1" si="121">SUM(K402:K410)</f>
        <v>0</v>
      </c>
    </row>
    <row r="406" spans="1:11" ht="15" x14ac:dyDescent="0.25">
      <c r="A406" s="14">
        <f>A384</f>
        <v>10</v>
      </c>
      <c r="B406" s="10" t="s">
        <v>30</v>
      </c>
      <c r="C406" s="12" t="s">
        <v>31</v>
      </c>
      <c r="D406" s="60" t="s">
        <v>148</v>
      </c>
      <c r="E406" s="74">
        <v>2.5000000000000001E-2</v>
      </c>
      <c r="F406" s="62">
        <v>1.6</v>
      </c>
      <c r="G406" s="62">
        <v>1.6</v>
      </c>
      <c r="H406" s="63">
        <v>27.97</v>
      </c>
      <c r="I406" s="62">
        <v>143.33000000000001</v>
      </c>
      <c r="J406" s="66">
        <v>428</v>
      </c>
      <c r="K406" s="36"/>
    </row>
    <row r="407" spans="1:11" ht="15" x14ac:dyDescent="0.25">
      <c r="A407" s="15"/>
      <c r="B407" s="11"/>
      <c r="C407" s="12" t="s">
        <v>27</v>
      </c>
      <c r="D407" s="61" t="s">
        <v>45</v>
      </c>
      <c r="E407" s="75">
        <v>5.0000000000000001E-3</v>
      </c>
      <c r="F407" s="64">
        <v>6.4</v>
      </c>
      <c r="G407" s="64">
        <v>6.4</v>
      </c>
      <c r="H407" s="65">
        <v>9.4</v>
      </c>
      <c r="I407" s="64">
        <v>120</v>
      </c>
      <c r="J407" s="67">
        <v>385</v>
      </c>
      <c r="K407" s="36"/>
    </row>
    <row r="408" spans="1:11" ht="15" x14ac:dyDescent="0.25">
      <c r="A408" s="15"/>
      <c r="B408" s="11"/>
      <c r="C408" s="6"/>
      <c r="D408" s="35"/>
      <c r="E408" s="36"/>
      <c r="F408" s="36"/>
      <c r="G408" s="36"/>
      <c r="H408" s="36"/>
      <c r="I408" s="36"/>
      <c r="J408" s="37"/>
      <c r="K408" s="36"/>
    </row>
    <row r="409" spans="1:11" ht="15" x14ac:dyDescent="0.25">
      <c r="A409" s="15"/>
      <c r="B409" s="11"/>
      <c r="C409" s="6"/>
      <c r="D409" s="35"/>
      <c r="E409" s="36"/>
      <c r="F409" s="36"/>
      <c r="G409" s="36"/>
      <c r="H409" s="36"/>
      <c r="I409" s="36"/>
      <c r="J409" s="37"/>
      <c r="K409" s="36"/>
    </row>
    <row r="410" spans="1:11" ht="15" x14ac:dyDescent="0.25">
      <c r="A410" s="16"/>
      <c r="B410" s="8"/>
      <c r="C410" s="17" t="s">
        <v>35</v>
      </c>
      <c r="D410" s="9"/>
      <c r="E410" s="19">
        <f>SUM(E406:E409)</f>
        <v>3.0000000000000002E-2</v>
      </c>
      <c r="F410" s="19">
        <f t="shared" ref="F410:I410" si="122">SUM(F406:F409)</f>
        <v>8</v>
      </c>
      <c r="G410" s="19">
        <f t="shared" si="122"/>
        <v>8</v>
      </c>
      <c r="H410" s="19">
        <f t="shared" si="122"/>
        <v>37.369999999999997</v>
      </c>
      <c r="I410" s="19">
        <f t="shared" si="122"/>
        <v>263.33000000000004</v>
      </c>
      <c r="J410" s="22"/>
      <c r="K410" s="19">
        <f t="shared" ref="K410" ca="1" si="123">SUM(K403:K409)</f>
        <v>0</v>
      </c>
    </row>
    <row r="411" spans="1:11" ht="15" x14ac:dyDescent="0.25">
      <c r="A411" s="14">
        <f>A384</f>
        <v>10</v>
      </c>
      <c r="B411" s="10" t="s">
        <v>32</v>
      </c>
      <c r="C411" s="7" t="s">
        <v>17</v>
      </c>
      <c r="D411" s="35"/>
      <c r="E411" s="36"/>
      <c r="F411" s="36"/>
      <c r="G411" s="36"/>
      <c r="H411" s="36"/>
      <c r="I411" s="36"/>
      <c r="J411" s="37"/>
      <c r="K411" s="36"/>
    </row>
    <row r="412" spans="1:11" ht="15" x14ac:dyDescent="0.25">
      <c r="A412" s="15"/>
      <c r="B412" s="11"/>
      <c r="C412" s="7" t="s">
        <v>26</v>
      </c>
      <c r="D412" s="35"/>
      <c r="E412" s="36"/>
      <c r="F412" s="36"/>
      <c r="G412" s="36"/>
      <c r="H412" s="36"/>
      <c r="I412" s="36"/>
      <c r="J412" s="37"/>
      <c r="K412" s="36"/>
    </row>
    <row r="413" spans="1:11" ht="15" x14ac:dyDescent="0.25">
      <c r="A413" s="15"/>
      <c r="B413" s="11"/>
      <c r="C413" s="7" t="s">
        <v>27</v>
      </c>
      <c r="D413" s="35"/>
      <c r="E413" s="36"/>
      <c r="F413" s="36"/>
      <c r="G413" s="36"/>
      <c r="H413" s="36"/>
      <c r="I413" s="36"/>
      <c r="J413" s="37"/>
      <c r="K413" s="36"/>
    </row>
    <row r="414" spans="1:11" ht="15" x14ac:dyDescent="0.25">
      <c r="A414" s="15"/>
      <c r="B414" s="11"/>
      <c r="C414" s="7" t="s">
        <v>19</v>
      </c>
      <c r="D414" s="35"/>
      <c r="E414" s="36"/>
      <c r="F414" s="36"/>
      <c r="G414" s="36"/>
      <c r="H414" s="36"/>
      <c r="I414" s="36"/>
      <c r="J414" s="37"/>
      <c r="K414" s="36"/>
    </row>
    <row r="415" spans="1:11" ht="15" x14ac:dyDescent="0.25">
      <c r="A415" s="15"/>
      <c r="B415" s="11"/>
      <c r="C415" s="6"/>
      <c r="D415" s="35"/>
      <c r="E415" s="36"/>
      <c r="F415" s="36"/>
      <c r="G415" s="36"/>
      <c r="H415" s="36"/>
      <c r="I415" s="36"/>
      <c r="J415" s="37"/>
      <c r="K415" s="36"/>
    </row>
    <row r="416" spans="1:11" ht="15" x14ac:dyDescent="0.25">
      <c r="A416" s="15"/>
      <c r="B416" s="11"/>
      <c r="C416" s="6"/>
      <c r="D416" s="35"/>
      <c r="E416" s="36"/>
      <c r="F416" s="36"/>
      <c r="G416" s="36"/>
      <c r="H416" s="36"/>
      <c r="I416" s="36"/>
      <c r="J416" s="37"/>
      <c r="K416" s="36"/>
    </row>
    <row r="417" spans="1:11" ht="15" x14ac:dyDescent="0.25">
      <c r="A417" s="16"/>
      <c r="B417" s="8"/>
      <c r="C417" s="17" t="s">
        <v>35</v>
      </c>
      <c r="D417" s="9"/>
      <c r="E417" s="19">
        <f>SUM(E411:E416)</f>
        <v>0</v>
      </c>
      <c r="F417" s="19">
        <f t="shared" ref="F417:I417" si="124">SUM(F411:F416)</f>
        <v>0</v>
      </c>
      <c r="G417" s="19">
        <f t="shared" si="124"/>
        <v>0</v>
      </c>
      <c r="H417" s="19">
        <f t="shared" si="124"/>
        <v>0</v>
      </c>
      <c r="I417" s="19">
        <f t="shared" si="124"/>
        <v>0</v>
      </c>
      <c r="J417" s="22"/>
      <c r="K417" s="19">
        <f t="shared" ref="K417" ca="1" si="125">SUM(K411:K419)</f>
        <v>0</v>
      </c>
    </row>
    <row r="418" spans="1:11" ht="15" x14ac:dyDescent="0.25">
      <c r="A418" s="14">
        <f>A384</f>
        <v>10</v>
      </c>
      <c r="B418" s="10" t="s">
        <v>33</v>
      </c>
      <c r="C418" s="12" t="s">
        <v>34</v>
      </c>
      <c r="D418" s="35"/>
      <c r="E418" s="36"/>
      <c r="F418" s="36"/>
      <c r="G418" s="36"/>
      <c r="H418" s="36"/>
      <c r="I418" s="36"/>
      <c r="J418" s="37"/>
      <c r="K418" s="36"/>
    </row>
    <row r="419" spans="1:11" ht="15" x14ac:dyDescent="0.25">
      <c r="A419" s="15"/>
      <c r="B419" s="11"/>
      <c r="C419" s="12" t="s">
        <v>31</v>
      </c>
      <c r="D419" s="35"/>
      <c r="E419" s="36"/>
      <c r="F419" s="36"/>
      <c r="G419" s="36"/>
      <c r="H419" s="36"/>
      <c r="I419" s="36"/>
      <c r="J419" s="37"/>
      <c r="K419" s="36"/>
    </row>
    <row r="420" spans="1:11" ht="15" x14ac:dyDescent="0.25">
      <c r="A420" s="15"/>
      <c r="B420" s="11"/>
      <c r="C420" s="12" t="s">
        <v>27</v>
      </c>
      <c r="D420" s="35"/>
      <c r="E420" s="36"/>
      <c r="F420" s="36"/>
      <c r="G420" s="36"/>
      <c r="H420" s="36"/>
      <c r="I420" s="36"/>
      <c r="J420" s="37"/>
      <c r="K420" s="36"/>
    </row>
    <row r="421" spans="1:11" ht="15" x14ac:dyDescent="0.25">
      <c r="A421" s="15"/>
      <c r="B421" s="11"/>
      <c r="C421" s="12" t="s">
        <v>20</v>
      </c>
      <c r="D421" s="35"/>
      <c r="E421" s="36"/>
      <c r="F421" s="36"/>
      <c r="G421" s="36"/>
      <c r="H421" s="36"/>
      <c r="I421" s="36"/>
      <c r="J421" s="37"/>
      <c r="K421" s="36"/>
    </row>
    <row r="422" spans="1:11" ht="15" x14ac:dyDescent="0.25">
      <c r="A422" s="15"/>
      <c r="B422" s="11"/>
      <c r="C422" s="6"/>
      <c r="D422" s="35"/>
      <c r="E422" s="36"/>
      <c r="F422" s="36"/>
      <c r="G422" s="36"/>
      <c r="H422" s="36"/>
      <c r="I422" s="36"/>
      <c r="J422" s="37"/>
      <c r="K422" s="36"/>
    </row>
    <row r="423" spans="1:11" ht="15" x14ac:dyDescent="0.25">
      <c r="A423" s="15"/>
      <c r="B423" s="11"/>
      <c r="C423" s="6"/>
      <c r="D423" s="35"/>
      <c r="E423" s="36"/>
      <c r="F423" s="36"/>
      <c r="G423" s="36"/>
      <c r="H423" s="36"/>
      <c r="I423" s="36"/>
      <c r="J423" s="37"/>
      <c r="K423" s="36"/>
    </row>
    <row r="424" spans="1:11" ht="15" x14ac:dyDescent="0.25">
      <c r="A424" s="16"/>
      <c r="B424" s="8"/>
      <c r="C424" s="18" t="s">
        <v>35</v>
      </c>
      <c r="D424" s="9"/>
      <c r="E424" s="19">
        <f>SUM(E418:E423)</f>
        <v>0</v>
      </c>
      <c r="F424" s="19">
        <f t="shared" ref="F424:I424" si="126">SUM(F418:F423)</f>
        <v>0</v>
      </c>
      <c r="G424" s="19">
        <f t="shared" si="126"/>
        <v>0</v>
      </c>
      <c r="H424" s="19">
        <f t="shared" si="126"/>
        <v>0</v>
      </c>
      <c r="I424" s="19">
        <f t="shared" si="126"/>
        <v>0</v>
      </c>
      <c r="J424" s="22"/>
      <c r="K424" s="19">
        <f t="shared" ref="K424" ca="1" si="127">SUM(K418:K426)</f>
        <v>0</v>
      </c>
    </row>
    <row r="425" spans="1:11" ht="15.75" customHeight="1" thickBot="1" x14ac:dyDescent="0.25">
      <c r="A425" s="24">
        <f>A384</f>
        <v>10</v>
      </c>
      <c r="B425" s="87" t="s">
        <v>4</v>
      </c>
      <c r="C425" s="88"/>
      <c r="D425" s="25"/>
      <c r="E425" s="26">
        <f>E391+E395+E405+E410+E417+E424</f>
        <v>0.14900000000000002</v>
      </c>
      <c r="F425" s="26">
        <f t="shared" ref="F425:I425" si="128">F391+F395+F405+F410+F417+F424</f>
        <v>79.150000000000006</v>
      </c>
      <c r="G425" s="26">
        <f t="shared" si="128"/>
        <v>45.989999999999995</v>
      </c>
      <c r="H425" s="26">
        <f t="shared" si="128"/>
        <v>227.09</v>
      </c>
      <c r="I425" s="26">
        <f t="shared" si="128"/>
        <v>1614.87</v>
      </c>
      <c r="J425" s="27"/>
      <c r="K425" s="26">
        <f t="shared" ref="K425" ca="1" si="129">K391+K395+K405+K410+K417+K424</f>
        <v>0</v>
      </c>
    </row>
    <row r="426" spans="1:11" ht="15" x14ac:dyDescent="0.25">
      <c r="A426" s="20">
        <v>11</v>
      </c>
      <c r="B426" s="21" t="s">
        <v>16</v>
      </c>
      <c r="C426" s="5" t="s">
        <v>17</v>
      </c>
      <c r="D426" s="42" t="s">
        <v>162</v>
      </c>
      <c r="E426" s="53" t="s">
        <v>164</v>
      </c>
      <c r="F426" s="47"/>
      <c r="G426" s="47"/>
      <c r="H426" s="50"/>
      <c r="I426" s="47"/>
      <c r="J426" s="44"/>
      <c r="K426" s="33"/>
    </row>
    <row r="427" spans="1:11" ht="15.75" thickBot="1" x14ac:dyDescent="0.3">
      <c r="A427" s="15"/>
      <c r="B427" s="11"/>
      <c r="C427" s="6"/>
      <c r="D427" s="42"/>
      <c r="E427" s="54"/>
      <c r="F427" s="47">
        <v>3.18</v>
      </c>
      <c r="G427" s="47">
        <v>3.89</v>
      </c>
      <c r="H427" s="50">
        <v>26.38</v>
      </c>
      <c r="I427" s="47">
        <v>153</v>
      </c>
      <c r="J427" s="44">
        <v>181</v>
      </c>
      <c r="K427" s="36"/>
    </row>
    <row r="428" spans="1:11" ht="15" x14ac:dyDescent="0.25">
      <c r="A428" s="15"/>
      <c r="B428" s="11"/>
      <c r="C428" s="7" t="s">
        <v>199</v>
      </c>
      <c r="D428" s="42" t="s">
        <v>115</v>
      </c>
      <c r="E428" s="53" t="s">
        <v>165</v>
      </c>
      <c r="F428" s="47"/>
      <c r="G428" s="47"/>
      <c r="H428" s="50"/>
      <c r="I428" s="47"/>
      <c r="J428" s="45"/>
      <c r="K428" s="36"/>
    </row>
    <row r="429" spans="1:11" ht="15.75" thickBot="1" x14ac:dyDescent="0.3">
      <c r="A429" s="15"/>
      <c r="B429" s="11"/>
      <c r="C429" s="7" t="s">
        <v>191</v>
      </c>
      <c r="D429" s="42" t="s">
        <v>163</v>
      </c>
      <c r="E429" s="55">
        <v>5.0000000000000001E-3</v>
      </c>
      <c r="F429" s="47">
        <v>9</v>
      </c>
      <c r="G429" s="47">
        <v>9.1300000000000008</v>
      </c>
      <c r="H429" s="50">
        <v>28.3</v>
      </c>
      <c r="I429" s="47">
        <v>235</v>
      </c>
      <c r="J429" s="44">
        <v>3</v>
      </c>
      <c r="K429" s="36"/>
    </row>
    <row r="430" spans="1:11" ht="15.75" thickBot="1" x14ac:dyDescent="0.3">
      <c r="A430" s="15"/>
      <c r="B430" s="11"/>
      <c r="C430" s="7"/>
      <c r="D430" s="35"/>
      <c r="E430" s="36"/>
      <c r="F430" s="48">
        <v>0.4</v>
      </c>
      <c r="G430" s="48">
        <v>0.17</v>
      </c>
      <c r="H430" s="51">
        <v>17.87</v>
      </c>
      <c r="I430" s="48">
        <v>75.64</v>
      </c>
      <c r="J430" s="45">
        <v>388</v>
      </c>
      <c r="K430" s="36"/>
    </row>
    <row r="431" spans="1:11" ht="15" x14ac:dyDescent="0.25">
      <c r="A431" s="15"/>
      <c r="B431" s="11"/>
      <c r="C431" s="6"/>
      <c r="D431" s="35"/>
      <c r="E431" s="36"/>
      <c r="F431" s="36"/>
      <c r="G431" s="36"/>
      <c r="H431" s="36"/>
      <c r="I431" s="36"/>
      <c r="J431" s="37"/>
      <c r="K431" s="36"/>
    </row>
    <row r="432" spans="1:11" ht="15" x14ac:dyDescent="0.25">
      <c r="A432" s="15"/>
      <c r="B432" s="11"/>
      <c r="C432" s="6"/>
      <c r="D432" s="35"/>
      <c r="E432" s="36"/>
      <c r="F432" s="36"/>
      <c r="G432" s="36"/>
      <c r="H432" s="36"/>
      <c r="I432" s="36"/>
      <c r="J432" s="37"/>
      <c r="K432" s="36"/>
    </row>
    <row r="433" spans="1:11" ht="15.75" thickBot="1" x14ac:dyDescent="0.3">
      <c r="A433" s="16"/>
      <c r="B433" s="8"/>
      <c r="C433" s="17" t="s">
        <v>35</v>
      </c>
      <c r="D433" s="9"/>
      <c r="E433" s="19">
        <f>SUM(E426:E432)</f>
        <v>5.0000000000000001E-3</v>
      </c>
      <c r="F433" s="19">
        <f t="shared" ref="F433:I433" si="130">SUM(F426:F432)</f>
        <v>12.58</v>
      </c>
      <c r="G433" s="19">
        <f t="shared" si="130"/>
        <v>13.190000000000001</v>
      </c>
      <c r="H433" s="19">
        <f t="shared" si="130"/>
        <v>72.55</v>
      </c>
      <c r="I433" s="19">
        <f t="shared" si="130"/>
        <v>463.64</v>
      </c>
      <c r="J433" s="22"/>
      <c r="K433" s="19">
        <f t="shared" si="117"/>
        <v>0</v>
      </c>
    </row>
    <row r="434" spans="1:11" ht="15" x14ac:dyDescent="0.25">
      <c r="A434" s="14">
        <f>A426</f>
        <v>11</v>
      </c>
      <c r="B434" s="10" t="s">
        <v>21</v>
      </c>
      <c r="C434" s="12" t="s">
        <v>45</v>
      </c>
      <c r="D434" s="43" t="s">
        <v>72</v>
      </c>
      <c r="E434" s="56">
        <v>5.0000000000000001E-3</v>
      </c>
      <c r="F434" s="49">
        <v>92</v>
      </c>
      <c r="G434" s="49">
        <v>1</v>
      </c>
      <c r="H434" s="49">
        <v>0.2</v>
      </c>
      <c r="I434" s="52">
        <v>20.2</v>
      </c>
      <c r="J434" s="46">
        <v>389</v>
      </c>
      <c r="K434" s="36"/>
    </row>
    <row r="435" spans="1:11" ht="15" x14ac:dyDescent="0.25">
      <c r="A435" s="15"/>
      <c r="B435" s="11"/>
      <c r="C435" s="6" t="s">
        <v>200</v>
      </c>
      <c r="D435" s="42" t="s">
        <v>166</v>
      </c>
      <c r="E435" s="54">
        <v>6.41025641025641E-3</v>
      </c>
      <c r="F435" s="47">
        <v>43</v>
      </c>
      <c r="G435" s="47">
        <v>0.9</v>
      </c>
      <c r="H435" s="47">
        <v>0.2</v>
      </c>
      <c r="I435" s="50">
        <v>8</v>
      </c>
      <c r="J435" s="45">
        <v>843</v>
      </c>
      <c r="K435" s="36"/>
    </row>
    <row r="436" spans="1:11" ht="15" x14ac:dyDescent="0.25">
      <c r="A436" s="15"/>
      <c r="B436" s="11"/>
      <c r="C436" s="6"/>
      <c r="D436" s="35"/>
      <c r="E436" s="36"/>
      <c r="F436" s="36"/>
      <c r="G436" s="36"/>
      <c r="H436" s="36"/>
      <c r="I436" s="36"/>
      <c r="J436" s="37"/>
      <c r="K436" s="36"/>
    </row>
    <row r="437" spans="1:11" ht="15" x14ac:dyDescent="0.25">
      <c r="A437" s="16"/>
      <c r="B437" s="8"/>
      <c r="C437" s="17" t="s">
        <v>35</v>
      </c>
      <c r="D437" s="9"/>
      <c r="E437" s="19">
        <f>SUM(E434:E436)</f>
        <v>1.1410256410256409E-2</v>
      </c>
      <c r="F437" s="19">
        <f t="shared" ref="F437:I437" si="131">SUM(F434:F436)</f>
        <v>135</v>
      </c>
      <c r="G437" s="19">
        <f t="shared" si="131"/>
        <v>1.9</v>
      </c>
      <c r="H437" s="19">
        <f t="shared" si="131"/>
        <v>0.4</v>
      </c>
      <c r="I437" s="19">
        <f t="shared" si="131"/>
        <v>28.2</v>
      </c>
      <c r="J437" s="22"/>
      <c r="K437" s="19">
        <f t="shared" ref="K437" ca="1" si="132">SUM(K434:K442)</f>
        <v>0</v>
      </c>
    </row>
    <row r="438" spans="1:11" ht="15" x14ac:dyDescent="0.25">
      <c r="A438" s="14">
        <f>A426</f>
        <v>11</v>
      </c>
      <c r="B438" s="10" t="s">
        <v>22</v>
      </c>
      <c r="C438" s="7" t="s">
        <v>23</v>
      </c>
      <c r="D438" s="57" t="s">
        <v>157</v>
      </c>
      <c r="E438" s="72">
        <v>1.2500000000000001E-2</v>
      </c>
      <c r="F438" s="68">
        <v>1.44</v>
      </c>
      <c r="G438" s="68">
        <v>4.9400000000000004</v>
      </c>
      <c r="H438" s="69">
        <v>6.97</v>
      </c>
      <c r="I438" s="68">
        <v>78.8</v>
      </c>
      <c r="J438" s="70">
        <v>53</v>
      </c>
      <c r="K438" s="36"/>
    </row>
    <row r="439" spans="1:11" ht="15" x14ac:dyDescent="0.25">
      <c r="A439" s="15"/>
      <c r="B439" s="11"/>
      <c r="C439" s="7" t="s">
        <v>24</v>
      </c>
      <c r="D439" s="42" t="s">
        <v>158</v>
      </c>
      <c r="E439" s="54" t="s">
        <v>64</v>
      </c>
      <c r="F439" s="47">
        <v>1.76</v>
      </c>
      <c r="G439" s="47">
        <v>8.25</v>
      </c>
      <c r="H439" s="50">
        <v>5.61</v>
      </c>
      <c r="I439" s="47">
        <v>96.2</v>
      </c>
      <c r="J439" s="45">
        <v>193</v>
      </c>
      <c r="K439" s="36"/>
    </row>
    <row r="440" spans="1:11" ht="15" x14ac:dyDescent="0.25">
      <c r="A440" s="15"/>
      <c r="B440" s="11"/>
      <c r="C440" s="7" t="s">
        <v>25</v>
      </c>
      <c r="D440" s="58" t="s">
        <v>159</v>
      </c>
      <c r="E440" s="54" t="s">
        <v>160</v>
      </c>
      <c r="F440" s="47">
        <v>12.44</v>
      </c>
      <c r="G440" s="47">
        <v>6.25</v>
      </c>
      <c r="H440" s="50">
        <v>3.57</v>
      </c>
      <c r="I440" s="47">
        <v>118.25</v>
      </c>
      <c r="J440" s="45">
        <v>486</v>
      </c>
      <c r="K440" s="36"/>
    </row>
    <row r="441" spans="1:11" ht="15" x14ac:dyDescent="0.25">
      <c r="A441" s="15"/>
      <c r="B441" s="11"/>
      <c r="C441" s="7" t="s">
        <v>26</v>
      </c>
      <c r="D441" s="59" t="s">
        <v>76</v>
      </c>
      <c r="E441" s="73" t="s">
        <v>161</v>
      </c>
      <c r="F441" s="44">
        <v>3.6</v>
      </c>
      <c r="G441" s="44">
        <v>4.26</v>
      </c>
      <c r="H441" s="44">
        <v>37.53</v>
      </c>
      <c r="I441" s="47">
        <v>203.55</v>
      </c>
      <c r="J441" s="71">
        <v>171</v>
      </c>
      <c r="K441" s="36"/>
    </row>
    <row r="442" spans="1:11" ht="15" x14ac:dyDescent="0.25">
      <c r="A442" s="15"/>
      <c r="B442" s="11"/>
      <c r="C442" s="7" t="s">
        <v>27</v>
      </c>
      <c r="D442" s="42" t="s">
        <v>77</v>
      </c>
      <c r="E442" s="54">
        <v>5.0000000000000001E-3</v>
      </c>
      <c r="F442" s="47">
        <v>0.6</v>
      </c>
      <c r="G442" s="47">
        <v>0</v>
      </c>
      <c r="H442" s="50">
        <v>29</v>
      </c>
      <c r="I442" s="47">
        <v>111.2</v>
      </c>
      <c r="J442" s="45">
        <v>348</v>
      </c>
      <c r="K442" s="36"/>
    </row>
    <row r="443" spans="1:11" ht="15" x14ac:dyDescent="0.25">
      <c r="A443" s="15"/>
      <c r="B443" s="11"/>
      <c r="C443" s="7" t="s">
        <v>28</v>
      </c>
      <c r="D443" s="42" t="s">
        <v>78</v>
      </c>
      <c r="E443" s="54">
        <v>0.02</v>
      </c>
      <c r="F443" s="47">
        <v>3.3</v>
      </c>
      <c r="G443" s="47">
        <v>16.7</v>
      </c>
      <c r="H443" s="50">
        <v>16.7</v>
      </c>
      <c r="I443" s="47">
        <v>87</v>
      </c>
      <c r="J443" s="37"/>
      <c r="K443" s="36"/>
    </row>
    <row r="444" spans="1:11" ht="15" x14ac:dyDescent="0.25">
      <c r="A444" s="15"/>
      <c r="B444" s="11"/>
      <c r="C444" s="7" t="s">
        <v>29</v>
      </c>
      <c r="D444" s="42" t="s">
        <v>54</v>
      </c>
      <c r="E444" s="54">
        <v>2.5000000000000001E-2</v>
      </c>
      <c r="F444" s="47">
        <v>3.04</v>
      </c>
      <c r="G444" s="47">
        <v>0.32</v>
      </c>
      <c r="H444" s="50">
        <v>19.68</v>
      </c>
      <c r="I444" s="47">
        <v>94.4</v>
      </c>
      <c r="J444" s="37"/>
      <c r="K444" s="36"/>
    </row>
    <row r="445" spans="1:11" ht="15" x14ac:dyDescent="0.25">
      <c r="A445" s="15"/>
      <c r="B445" s="11"/>
      <c r="C445" s="6"/>
      <c r="D445" s="35"/>
      <c r="E445" s="36"/>
      <c r="F445" s="36"/>
      <c r="G445" s="36"/>
      <c r="H445" s="36"/>
      <c r="I445" s="36"/>
      <c r="J445" s="37"/>
      <c r="K445" s="36"/>
    </row>
    <row r="446" spans="1:11" ht="15" x14ac:dyDescent="0.25">
      <c r="A446" s="15"/>
      <c r="B446" s="11"/>
      <c r="C446" s="6"/>
      <c r="D446" s="35"/>
      <c r="E446" s="36"/>
      <c r="F446" s="36"/>
      <c r="G446" s="36"/>
      <c r="H446" s="36"/>
      <c r="I446" s="36"/>
      <c r="J446" s="37"/>
      <c r="K446" s="36"/>
    </row>
    <row r="447" spans="1:11" ht="15.75" thickBot="1" x14ac:dyDescent="0.3">
      <c r="A447" s="16"/>
      <c r="B447" s="8"/>
      <c r="C447" s="17" t="s">
        <v>35</v>
      </c>
      <c r="D447" s="9"/>
      <c r="E447" s="19">
        <f>SUM(E438:E446)</f>
        <v>6.25E-2</v>
      </c>
      <c r="F447" s="19">
        <f t="shared" ref="F447:I447" si="133">SUM(F438:F446)</f>
        <v>26.180000000000003</v>
      </c>
      <c r="G447" s="19">
        <f t="shared" si="133"/>
        <v>40.720000000000006</v>
      </c>
      <c r="H447" s="19">
        <f t="shared" si="133"/>
        <v>119.06</v>
      </c>
      <c r="I447" s="19">
        <f t="shared" si="133"/>
        <v>789.4</v>
      </c>
      <c r="J447" s="22"/>
      <c r="K447" s="19">
        <f t="shared" ref="K447" ca="1" si="134">SUM(K444:K452)</f>
        <v>0</v>
      </c>
    </row>
    <row r="448" spans="1:11" ht="15" x14ac:dyDescent="0.25">
      <c r="A448" s="14">
        <f>A426</f>
        <v>11</v>
      </c>
      <c r="B448" s="10" t="s">
        <v>30</v>
      </c>
      <c r="C448" s="12" t="s">
        <v>31</v>
      </c>
      <c r="D448" s="60" t="s">
        <v>156</v>
      </c>
      <c r="E448" s="74">
        <v>1.3333333333333334E-2</v>
      </c>
      <c r="F448" s="62">
        <v>8.9</v>
      </c>
      <c r="G448" s="62">
        <v>4.8</v>
      </c>
      <c r="H448" s="63">
        <v>28.1</v>
      </c>
      <c r="I448" s="62">
        <v>153.59</v>
      </c>
      <c r="J448" s="66">
        <v>410</v>
      </c>
      <c r="K448" s="36"/>
    </row>
    <row r="449" spans="1:11" ht="15" x14ac:dyDescent="0.25">
      <c r="A449" s="15"/>
      <c r="B449" s="11"/>
      <c r="C449" s="12" t="s">
        <v>27</v>
      </c>
      <c r="D449" s="61" t="s">
        <v>56</v>
      </c>
      <c r="E449" s="75">
        <v>5.0000000000000001E-3</v>
      </c>
      <c r="F449" s="64">
        <v>5.8</v>
      </c>
      <c r="G449" s="64">
        <v>6.4</v>
      </c>
      <c r="H449" s="65">
        <v>9.4</v>
      </c>
      <c r="I449" s="64">
        <v>120</v>
      </c>
      <c r="J449" s="67">
        <v>965</v>
      </c>
      <c r="K449" s="36"/>
    </row>
    <row r="450" spans="1:11" ht="15" x14ac:dyDescent="0.25">
      <c r="A450" s="15"/>
      <c r="B450" s="11"/>
      <c r="C450" s="6"/>
      <c r="D450" s="35"/>
      <c r="E450" s="36"/>
      <c r="F450" s="36"/>
      <c r="G450" s="36"/>
      <c r="H450" s="36"/>
      <c r="I450" s="36"/>
      <c r="J450" s="37"/>
      <c r="K450" s="36"/>
    </row>
    <row r="451" spans="1:11" ht="15" x14ac:dyDescent="0.25">
      <c r="A451" s="15"/>
      <c r="B451" s="11"/>
      <c r="C451" s="6"/>
      <c r="D451" s="35"/>
      <c r="E451" s="36"/>
      <c r="F451" s="36"/>
      <c r="G451" s="36"/>
      <c r="H451" s="36"/>
      <c r="I451" s="36"/>
      <c r="J451" s="37"/>
      <c r="K451" s="36"/>
    </row>
    <row r="452" spans="1:11" ht="15" x14ac:dyDescent="0.25">
      <c r="A452" s="16"/>
      <c r="B452" s="8"/>
      <c r="C452" s="17" t="s">
        <v>35</v>
      </c>
      <c r="D452" s="9"/>
      <c r="E452" s="19">
        <f>SUM(E448:E451)</f>
        <v>1.8333333333333333E-2</v>
      </c>
      <c r="F452" s="19">
        <f t="shared" ref="F452:I452" si="135">SUM(F448:F451)</f>
        <v>14.7</v>
      </c>
      <c r="G452" s="19">
        <f t="shared" si="135"/>
        <v>11.2</v>
      </c>
      <c r="H452" s="19">
        <f t="shared" si="135"/>
        <v>37.5</v>
      </c>
      <c r="I452" s="19">
        <f t="shared" si="135"/>
        <v>273.59000000000003</v>
      </c>
      <c r="J452" s="22"/>
      <c r="K452" s="19">
        <f t="shared" ref="K452" ca="1" si="136">SUM(K445:K451)</f>
        <v>0</v>
      </c>
    </row>
    <row r="453" spans="1:11" ht="15" x14ac:dyDescent="0.25">
      <c r="A453" s="14">
        <f>A426</f>
        <v>11</v>
      </c>
      <c r="B453" s="10" t="s">
        <v>32</v>
      </c>
      <c r="C453" s="7" t="s">
        <v>17</v>
      </c>
      <c r="D453" s="35"/>
      <c r="E453" s="36"/>
      <c r="F453" s="36"/>
      <c r="G453" s="36"/>
      <c r="H453" s="36"/>
      <c r="I453" s="36"/>
      <c r="J453" s="37"/>
      <c r="K453" s="36"/>
    </row>
    <row r="454" spans="1:11" ht="15" x14ac:dyDescent="0.25">
      <c r="A454" s="15"/>
      <c r="B454" s="11"/>
      <c r="C454" s="7" t="s">
        <v>26</v>
      </c>
      <c r="D454" s="35"/>
      <c r="E454" s="36"/>
      <c r="F454" s="36"/>
      <c r="G454" s="36"/>
      <c r="H454" s="36"/>
      <c r="I454" s="36"/>
      <c r="J454" s="37"/>
      <c r="K454" s="36"/>
    </row>
    <row r="455" spans="1:11" ht="15" x14ac:dyDescent="0.25">
      <c r="A455" s="15"/>
      <c r="B455" s="11"/>
      <c r="C455" s="7" t="s">
        <v>27</v>
      </c>
      <c r="D455" s="35"/>
      <c r="E455" s="36"/>
      <c r="F455" s="36"/>
      <c r="G455" s="36"/>
      <c r="H455" s="36"/>
      <c r="I455" s="36"/>
      <c r="J455" s="37"/>
      <c r="K455" s="36"/>
    </row>
    <row r="456" spans="1:11" ht="15" x14ac:dyDescent="0.25">
      <c r="A456" s="15"/>
      <c r="B456" s="11"/>
      <c r="C456" s="7" t="s">
        <v>19</v>
      </c>
      <c r="D456" s="35"/>
      <c r="E456" s="36"/>
      <c r="F456" s="36"/>
      <c r="G456" s="36"/>
      <c r="H456" s="36"/>
      <c r="I456" s="36"/>
      <c r="J456" s="37"/>
      <c r="K456" s="36"/>
    </row>
    <row r="457" spans="1:11" ht="15" x14ac:dyDescent="0.25">
      <c r="A457" s="15"/>
      <c r="B457" s="11"/>
      <c r="C457" s="6"/>
      <c r="D457" s="35"/>
      <c r="E457" s="36"/>
      <c r="F457" s="36"/>
      <c r="G457" s="36"/>
      <c r="H457" s="36"/>
      <c r="I457" s="36"/>
      <c r="J457" s="37"/>
      <c r="K457" s="36"/>
    </row>
    <row r="458" spans="1:11" ht="15" x14ac:dyDescent="0.25">
      <c r="A458" s="15"/>
      <c r="B458" s="11"/>
      <c r="C458" s="6"/>
      <c r="D458" s="35"/>
      <c r="E458" s="36"/>
      <c r="F458" s="36"/>
      <c r="G458" s="36"/>
      <c r="H458" s="36"/>
      <c r="I458" s="36"/>
      <c r="J458" s="37"/>
      <c r="K458" s="36"/>
    </row>
    <row r="459" spans="1:11" ht="15" x14ac:dyDescent="0.25">
      <c r="A459" s="16"/>
      <c r="B459" s="8"/>
      <c r="C459" s="17" t="s">
        <v>35</v>
      </c>
      <c r="D459" s="9"/>
      <c r="E459" s="19">
        <f>SUM(E453:E458)</f>
        <v>0</v>
      </c>
      <c r="F459" s="19">
        <f t="shared" ref="F459:I459" si="137">SUM(F453:F458)</f>
        <v>0</v>
      </c>
      <c r="G459" s="19">
        <f t="shared" si="137"/>
        <v>0</v>
      </c>
      <c r="H459" s="19">
        <f t="shared" si="137"/>
        <v>0</v>
      </c>
      <c r="I459" s="19">
        <f t="shared" si="137"/>
        <v>0</v>
      </c>
      <c r="J459" s="22"/>
      <c r="K459" s="19">
        <f t="shared" ref="K459" ca="1" si="138">SUM(K453:K461)</f>
        <v>0</v>
      </c>
    </row>
    <row r="460" spans="1:11" ht="15" x14ac:dyDescent="0.25">
      <c r="A460" s="14">
        <f>A426</f>
        <v>11</v>
      </c>
      <c r="B460" s="10" t="s">
        <v>33</v>
      </c>
      <c r="C460" s="12" t="s">
        <v>34</v>
      </c>
      <c r="D460" s="35"/>
      <c r="E460" s="36"/>
      <c r="F460" s="36"/>
      <c r="G460" s="36"/>
      <c r="H460" s="36"/>
      <c r="I460" s="36"/>
      <c r="J460" s="37"/>
      <c r="K460" s="36"/>
    </row>
    <row r="461" spans="1:11" ht="15" x14ac:dyDescent="0.25">
      <c r="A461" s="15"/>
      <c r="B461" s="11"/>
      <c r="C461" s="12" t="s">
        <v>31</v>
      </c>
      <c r="D461" s="35"/>
      <c r="E461" s="36"/>
      <c r="F461" s="36"/>
      <c r="G461" s="36"/>
      <c r="H461" s="36"/>
      <c r="I461" s="36"/>
      <c r="J461" s="37"/>
      <c r="K461" s="36"/>
    </row>
    <row r="462" spans="1:11" ht="15" x14ac:dyDescent="0.25">
      <c r="A462" s="15"/>
      <c r="B462" s="11"/>
      <c r="C462" s="12" t="s">
        <v>27</v>
      </c>
      <c r="D462" s="35"/>
      <c r="E462" s="36"/>
      <c r="F462" s="36"/>
      <c r="G462" s="36"/>
      <c r="H462" s="36"/>
      <c r="I462" s="36"/>
      <c r="J462" s="37"/>
      <c r="K462" s="36"/>
    </row>
    <row r="463" spans="1:11" ht="15" x14ac:dyDescent="0.25">
      <c r="A463" s="15"/>
      <c r="B463" s="11"/>
      <c r="C463" s="12" t="s">
        <v>20</v>
      </c>
      <c r="D463" s="35"/>
      <c r="E463" s="36"/>
      <c r="F463" s="36"/>
      <c r="G463" s="36"/>
      <c r="H463" s="36"/>
      <c r="I463" s="36"/>
      <c r="J463" s="37"/>
      <c r="K463" s="36"/>
    </row>
    <row r="464" spans="1:11" ht="15" x14ac:dyDescent="0.25">
      <c r="A464" s="15"/>
      <c r="B464" s="11"/>
      <c r="C464" s="6"/>
      <c r="D464" s="35"/>
      <c r="E464" s="36"/>
      <c r="F464" s="36"/>
      <c r="G464" s="36"/>
      <c r="H464" s="36"/>
      <c r="I464" s="36"/>
      <c r="J464" s="37"/>
      <c r="K464" s="36"/>
    </row>
    <row r="465" spans="1:11" ht="15" x14ac:dyDescent="0.25">
      <c r="A465" s="15"/>
      <c r="B465" s="11"/>
      <c r="C465" s="6"/>
      <c r="D465" s="35"/>
      <c r="E465" s="36"/>
      <c r="F465" s="36"/>
      <c r="G465" s="36"/>
      <c r="H465" s="36"/>
      <c r="I465" s="36"/>
      <c r="J465" s="37"/>
      <c r="K465" s="36"/>
    </row>
    <row r="466" spans="1:11" ht="15" x14ac:dyDescent="0.25">
      <c r="A466" s="16"/>
      <c r="B466" s="8"/>
      <c r="C466" s="18" t="s">
        <v>35</v>
      </c>
      <c r="D466" s="9"/>
      <c r="E466" s="19">
        <f>SUM(E460:E465)</f>
        <v>0</v>
      </c>
      <c r="F466" s="19">
        <f t="shared" ref="F466:I466" si="139">SUM(F460:F465)</f>
        <v>0</v>
      </c>
      <c r="G466" s="19">
        <f t="shared" si="139"/>
        <v>0</v>
      </c>
      <c r="H466" s="19">
        <f t="shared" si="139"/>
        <v>0</v>
      </c>
      <c r="I466" s="19">
        <f t="shared" si="139"/>
        <v>0</v>
      </c>
      <c r="J466" s="22"/>
      <c r="K466" s="19">
        <f t="shared" ref="K466" ca="1" si="140">SUM(K460:K468)</f>
        <v>0</v>
      </c>
    </row>
    <row r="467" spans="1:11" ht="15.75" customHeight="1" thickBot="1" x14ac:dyDescent="0.25">
      <c r="A467" s="24">
        <f>A426</f>
        <v>11</v>
      </c>
      <c r="B467" s="87" t="s">
        <v>4</v>
      </c>
      <c r="C467" s="88"/>
      <c r="D467" s="25"/>
      <c r="E467" s="26">
        <f>E433+E437+E447+E452+E459+E466</f>
        <v>9.7243589743589737E-2</v>
      </c>
      <c r="F467" s="26">
        <f t="shared" ref="F467:I467" si="141">F433+F437+F447+F452+F459+F466</f>
        <v>188.46</v>
      </c>
      <c r="G467" s="26">
        <f t="shared" si="141"/>
        <v>67.010000000000005</v>
      </c>
      <c r="H467" s="26">
        <f t="shared" si="141"/>
        <v>229.51</v>
      </c>
      <c r="I467" s="26">
        <f t="shared" si="141"/>
        <v>1554.83</v>
      </c>
      <c r="J467" s="27"/>
      <c r="K467" s="26">
        <f t="shared" ref="K467" ca="1" si="142">K433+K437+K447+K452+K459+K466</f>
        <v>0</v>
      </c>
    </row>
    <row r="468" spans="1:11" ht="15.75" thickBot="1" x14ac:dyDescent="0.3">
      <c r="A468" s="20">
        <v>12</v>
      </c>
      <c r="B468" s="21" t="s">
        <v>16</v>
      </c>
      <c r="C468" s="5" t="s">
        <v>193</v>
      </c>
      <c r="D468" s="42" t="s">
        <v>171</v>
      </c>
      <c r="E468" s="53">
        <v>1.2500000000000001E-2</v>
      </c>
      <c r="F468" s="47">
        <v>1.1200000000000001</v>
      </c>
      <c r="G468" s="47">
        <v>0.16</v>
      </c>
      <c r="H468" s="50">
        <v>1.44</v>
      </c>
      <c r="I468" s="47">
        <v>17.600000000000001</v>
      </c>
      <c r="J468" s="44">
        <v>71</v>
      </c>
      <c r="K468" s="33"/>
    </row>
    <row r="469" spans="1:11" ht="15" x14ac:dyDescent="0.25">
      <c r="A469" s="15"/>
      <c r="B469" s="11"/>
      <c r="C469" s="6" t="s">
        <v>196</v>
      </c>
      <c r="D469" s="42" t="s">
        <v>172</v>
      </c>
      <c r="E469" s="53">
        <v>0.01</v>
      </c>
      <c r="F469" s="47">
        <v>24.54</v>
      </c>
      <c r="G469" s="47">
        <v>5.27</v>
      </c>
      <c r="H469" s="50">
        <v>15.81</v>
      </c>
      <c r="I469" s="47">
        <v>198.9</v>
      </c>
      <c r="J469" s="44">
        <v>300</v>
      </c>
      <c r="K469" s="36"/>
    </row>
    <row r="470" spans="1:11" ht="15" x14ac:dyDescent="0.25">
      <c r="A470" s="15"/>
      <c r="B470" s="11"/>
      <c r="C470" s="7" t="s">
        <v>17</v>
      </c>
      <c r="D470" s="42" t="s">
        <v>101</v>
      </c>
      <c r="E470" s="54">
        <v>5.0000000000000001E-3</v>
      </c>
      <c r="F470" s="47">
        <v>8.59</v>
      </c>
      <c r="G470" s="47">
        <v>6.09</v>
      </c>
      <c r="H470" s="50">
        <v>37.619999999999997</v>
      </c>
      <c r="I470" s="47">
        <v>243.75</v>
      </c>
      <c r="J470" s="45">
        <v>171</v>
      </c>
      <c r="K470" s="36"/>
    </row>
    <row r="471" spans="1:11" ht="15" x14ac:dyDescent="0.25">
      <c r="A471" s="15"/>
      <c r="B471" s="11"/>
      <c r="C471" s="7" t="s">
        <v>19</v>
      </c>
      <c r="D471" s="42" t="s">
        <v>78</v>
      </c>
      <c r="E471" s="54">
        <v>0.02</v>
      </c>
      <c r="F471" s="47">
        <v>3.3</v>
      </c>
      <c r="G471" s="47">
        <v>0.6</v>
      </c>
      <c r="H471" s="50">
        <v>16.7</v>
      </c>
      <c r="I471" s="47">
        <v>87</v>
      </c>
      <c r="J471" s="45"/>
      <c r="K471" s="36"/>
    </row>
    <row r="472" spans="1:11" ht="15.75" thickBot="1" x14ac:dyDescent="0.3">
      <c r="A472" s="15"/>
      <c r="B472" s="11"/>
      <c r="C472" s="7" t="s">
        <v>198</v>
      </c>
      <c r="D472" s="42" t="s">
        <v>107</v>
      </c>
      <c r="E472" s="55">
        <v>5.0000000000000001E-3</v>
      </c>
      <c r="F472" s="48">
        <v>1</v>
      </c>
      <c r="G472" s="48">
        <v>0.4</v>
      </c>
      <c r="H472" s="51">
        <v>0.4</v>
      </c>
      <c r="I472" s="48">
        <v>14</v>
      </c>
      <c r="J472" s="45">
        <v>958</v>
      </c>
      <c r="K472" s="36"/>
    </row>
    <row r="473" spans="1:11" ht="15" x14ac:dyDescent="0.25">
      <c r="A473" s="15"/>
      <c r="B473" s="11"/>
      <c r="C473" s="6"/>
      <c r="D473" s="35"/>
      <c r="E473" s="36"/>
      <c r="F473" s="36"/>
      <c r="G473" s="36"/>
      <c r="H473" s="36"/>
      <c r="I473" s="36"/>
      <c r="J473" s="37"/>
      <c r="K473" s="36"/>
    </row>
    <row r="474" spans="1:11" ht="15" x14ac:dyDescent="0.25">
      <c r="A474" s="15"/>
      <c r="B474" s="11"/>
      <c r="C474" s="6"/>
      <c r="D474" s="35"/>
      <c r="E474" s="36"/>
      <c r="F474" s="36"/>
      <c r="G474" s="36"/>
      <c r="H474" s="36"/>
      <c r="I474" s="36"/>
      <c r="J474" s="37"/>
      <c r="K474" s="36"/>
    </row>
    <row r="475" spans="1:11" ht="15" x14ac:dyDescent="0.25">
      <c r="A475" s="16"/>
      <c r="B475" s="8"/>
      <c r="C475" s="17" t="s">
        <v>35</v>
      </c>
      <c r="D475" s="9"/>
      <c r="E475" s="19">
        <f>SUM(E468:E474)</f>
        <v>5.2499999999999998E-2</v>
      </c>
      <c r="F475" s="19">
        <f t="shared" ref="F475:I475" si="143">SUM(F468:F474)</f>
        <v>38.549999999999997</v>
      </c>
      <c r="G475" s="19">
        <f t="shared" si="143"/>
        <v>12.52</v>
      </c>
      <c r="H475" s="19">
        <f t="shared" si="143"/>
        <v>71.97</v>
      </c>
      <c r="I475" s="19">
        <f t="shared" si="143"/>
        <v>561.25</v>
      </c>
      <c r="J475" s="22"/>
      <c r="K475" s="19">
        <f t="shared" ref="K475:K517" si="144">SUM(K468:K474)</f>
        <v>0</v>
      </c>
    </row>
    <row r="476" spans="1:11" ht="15" x14ac:dyDescent="0.25">
      <c r="A476" s="14">
        <f>A468</f>
        <v>12</v>
      </c>
      <c r="B476" s="10" t="s">
        <v>21</v>
      </c>
      <c r="C476" s="12" t="s">
        <v>20</v>
      </c>
      <c r="D476" s="35"/>
      <c r="E476" s="36"/>
      <c r="F476" s="36"/>
      <c r="G476" s="36"/>
      <c r="H476" s="36"/>
      <c r="I476" s="36"/>
      <c r="J476" s="37"/>
      <c r="K476" s="36"/>
    </row>
    <row r="477" spans="1:11" ht="15" x14ac:dyDescent="0.25">
      <c r="A477" s="15"/>
      <c r="B477" s="11"/>
      <c r="C477" s="6"/>
      <c r="D477" s="35"/>
      <c r="E477" s="36"/>
      <c r="F477" s="36"/>
      <c r="G477" s="36"/>
      <c r="H477" s="36"/>
      <c r="I477" s="36"/>
      <c r="J477" s="37"/>
      <c r="K477" s="36"/>
    </row>
    <row r="478" spans="1:11" ht="15" x14ac:dyDescent="0.25">
      <c r="A478" s="15"/>
      <c r="B478" s="11"/>
      <c r="C478" s="6"/>
      <c r="D478" s="35"/>
      <c r="E478" s="36"/>
      <c r="F478" s="36"/>
      <c r="G478" s="36"/>
      <c r="H478" s="36"/>
      <c r="I478" s="36"/>
      <c r="J478" s="37"/>
      <c r="K478" s="36"/>
    </row>
    <row r="479" spans="1:11" ht="15" x14ac:dyDescent="0.25">
      <c r="A479" s="16"/>
      <c r="B479" s="8"/>
      <c r="C479" s="17" t="s">
        <v>35</v>
      </c>
      <c r="D479" s="9"/>
      <c r="E479" s="19">
        <f>SUM(E476:E478)</f>
        <v>0</v>
      </c>
      <c r="F479" s="19">
        <f t="shared" ref="F479:I479" si="145">SUM(F476:F478)</f>
        <v>0</v>
      </c>
      <c r="G479" s="19">
        <f t="shared" si="145"/>
        <v>0</v>
      </c>
      <c r="H479" s="19">
        <f t="shared" si="145"/>
        <v>0</v>
      </c>
      <c r="I479" s="19">
        <f t="shared" si="145"/>
        <v>0</v>
      </c>
      <c r="J479" s="22"/>
      <c r="K479" s="19">
        <f t="shared" ref="K479" ca="1" si="146">SUM(K476:K484)</f>
        <v>0</v>
      </c>
    </row>
    <row r="480" spans="1:11" ht="15" x14ac:dyDescent="0.25">
      <c r="A480" s="14">
        <f>A468</f>
        <v>12</v>
      </c>
      <c r="B480" s="10" t="s">
        <v>22</v>
      </c>
      <c r="C480" s="7" t="s">
        <v>23</v>
      </c>
      <c r="D480" s="57" t="s">
        <v>167</v>
      </c>
      <c r="E480" s="72">
        <v>0.01</v>
      </c>
      <c r="F480" s="68">
        <v>0.85</v>
      </c>
      <c r="G480" s="68">
        <v>5.13</v>
      </c>
      <c r="H480" s="69">
        <v>3.69</v>
      </c>
      <c r="I480" s="68">
        <v>65.09</v>
      </c>
      <c r="J480" s="70">
        <v>19</v>
      </c>
      <c r="K480" s="36"/>
    </row>
    <row r="481" spans="1:11" ht="15" x14ac:dyDescent="0.25">
      <c r="A481" s="15"/>
      <c r="B481" s="11"/>
      <c r="C481" s="7" t="s">
        <v>24</v>
      </c>
      <c r="D481" s="42" t="s">
        <v>168</v>
      </c>
      <c r="E481" s="54">
        <v>4.0000000000000001E-3</v>
      </c>
      <c r="F481" s="47">
        <v>10.199999999999999</v>
      </c>
      <c r="G481" s="47">
        <v>4.57</v>
      </c>
      <c r="H481" s="50">
        <v>16.850000000000001</v>
      </c>
      <c r="I481" s="47">
        <v>150.85</v>
      </c>
      <c r="J481" s="45">
        <v>42</v>
      </c>
      <c r="K481" s="36"/>
    </row>
    <row r="482" spans="1:11" ht="15" x14ac:dyDescent="0.25">
      <c r="A482" s="15"/>
      <c r="B482" s="11"/>
      <c r="C482" s="7" t="s">
        <v>25</v>
      </c>
      <c r="D482" s="58" t="s">
        <v>169</v>
      </c>
      <c r="E482" s="54" t="s">
        <v>170</v>
      </c>
      <c r="F482" s="47">
        <v>18.95</v>
      </c>
      <c r="G482" s="47">
        <v>14.84</v>
      </c>
      <c r="H482" s="50">
        <v>40.15</v>
      </c>
      <c r="I482" s="47">
        <v>329.16</v>
      </c>
      <c r="J482" s="45">
        <v>284</v>
      </c>
      <c r="K482" s="36"/>
    </row>
    <row r="483" spans="1:11" ht="15" x14ac:dyDescent="0.25">
      <c r="A483" s="15"/>
      <c r="B483" s="11"/>
      <c r="C483" s="7" t="s">
        <v>26</v>
      </c>
      <c r="D483" s="59"/>
      <c r="E483" s="73"/>
      <c r="F483" s="44"/>
      <c r="G483" s="44"/>
      <c r="H483" s="44"/>
      <c r="I483" s="47"/>
      <c r="J483" s="71"/>
      <c r="K483" s="36"/>
    </row>
    <row r="484" spans="1:11" ht="15" x14ac:dyDescent="0.25">
      <c r="A484" s="15"/>
      <c r="B484" s="11"/>
      <c r="C484" s="7" t="s">
        <v>27</v>
      </c>
      <c r="D484" s="42" t="s">
        <v>81</v>
      </c>
      <c r="E484" s="54">
        <v>5.0000000000000001E-3</v>
      </c>
      <c r="F484" s="47">
        <v>0</v>
      </c>
      <c r="G484" s="47">
        <v>0.1</v>
      </c>
      <c r="H484" s="50">
        <v>16.7</v>
      </c>
      <c r="I484" s="47">
        <v>69.66</v>
      </c>
      <c r="J484" s="45">
        <v>123</v>
      </c>
      <c r="K484" s="36"/>
    </row>
    <row r="485" spans="1:11" ht="15" x14ac:dyDescent="0.25">
      <c r="A485" s="15"/>
      <c r="B485" s="11"/>
      <c r="C485" s="7" t="s">
        <v>28</v>
      </c>
      <c r="D485" s="42" t="s">
        <v>53</v>
      </c>
      <c r="E485" s="54">
        <v>0.02</v>
      </c>
      <c r="F485" s="47">
        <v>3.3</v>
      </c>
      <c r="G485" s="47">
        <v>0.6</v>
      </c>
      <c r="H485" s="50">
        <v>16.7</v>
      </c>
      <c r="I485" s="47">
        <v>87</v>
      </c>
      <c r="J485" s="37"/>
      <c r="K485" s="36"/>
    </row>
    <row r="486" spans="1:11" ht="15" x14ac:dyDescent="0.25">
      <c r="A486" s="15"/>
      <c r="B486" s="11"/>
      <c r="C486" s="7" t="s">
        <v>29</v>
      </c>
      <c r="D486" s="42" t="s">
        <v>54</v>
      </c>
      <c r="E486" s="54">
        <v>2.5000000000000001E-2</v>
      </c>
      <c r="F486" s="47">
        <v>3.04</v>
      </c>
      <c r="G486" s="47">
        <v>0.32</v>
      </c>
      <c r="H486" s="50">
        <v>19.68</v>
      </c>
      <c r="I486" s="47">
        <v>94.4</v>
      </c>
      <c r="J486" s="37"/>
      <c r="K486" s="36"/>
    </row>
    <row r="487" spans="1:11" ht="15" x14ac:dyDescent="0.25">
      <c r="A487" s="15"/>
      <c r="B487" s="11"/>
      <c r="C487" s="6"/>
      <c r="D487" s="35"/>
      <c r="E487" s="36"/>
      <c r="F487" s="36"/>
      <c r="G487" s="36"/>
      <c r="H487" s="36"/>
      <c r="I487" s="36"/>
      <c r="J487" s="37"/>
      <c r="K487" s="36"/>
    </row>
    <row r="488" spans="1:11" ht="15" x14ac:dyDescent="0.25">
      <c r="A488" s="15"/>
      <c r="B488" s="11"/>
      <c r="C488" s="6"/>
      <c r="D488" s="35"/>
      <c r="E488" s="36"/>
      <c r="F488" s="36"/>
      <c r="G488" s="36"/>
      <c r="H488" s="36"/>
      <c r="I488" s="36"/>
      <c r="J488" s="37"/>
      <c r="K488" s="36"/>
    </row>
    <row r="489" spans="1:11" ht="15.75" thickBot="1" x14ac:dyDescent="0.3">
      <c r="A489" s="16"/>
      <c r="B489" s="8"/>
      <c r="C489" s="17" t="s">
        <v>35</v>
      </c>
      <c r="D489" s="9"/>
      <c r="E489" s="19">
        <f>SUM(E480:E488)</f>
        <v>6.4000000000000001E-2</v>
      </c>
      <c r="F489" s="19">
        <f t="shared" ref="F489:I489" si="147">SUM(F480:F488)</f>
        <v>36.339999999999996</v>
      </c>
      <c r="G489" s="19">
        <f t="shared" si="147"/>
        <v>25.560000000000002</v>
      </c>
      <c r="H489" s="19">
        <f t="shared" si="147"/>
        <v>113.77000000000001</v>
      </c>
      <c r="I489" s="19">
        <f t="shared" si="147"/>
        <v>796.16</v>
      </c>
      <c r="J489" s="22"/>
      <c r="K489" s="19">
        <f t="shared" ref="K489" ca="1" si="148">SUM(K486:K494)</f>
        <v>0</v>
      </c>
    </row>
    <row r="490" spans="1:11" ht="15" x14ac:dyDescent="0.25">
      <c r="A490" s="14">
        <f>A468</f>
        <v>12</v>
      </c>
      <c r="B490" s="10" t="s">
        <v>30</v>
      </c>
      <c r="C490" s="12" t="s">
        <v>31</v>
      </c>
      <c r="D490" s="60" t="s">
        <v>58</v>
      </c>
      <c r="E490" s="74">
        <v>2.5000000000000001E-2</v>
      </c>
      <c r="F490" s="62">
        <v>2.48</v>
      </c>
      <c r="G490" s="62">
        <v>5.44</v>
      </c>
      <c r="H490" s="63">
        <v>13.76</v>
      </c>
      <c r="I490" s="62">
        <v>135.44999999999999</v>
      </c>
      <c r="J490" s="37"/>
      <c r="K490" s="36"/>
    </row>
    <row r="491" spans="1:11" ht="15" x14ac:dyDescent="0.25">
      <c r="A491" s="15"/>
      <c r="B491" s="11"/>
      <c r="C491" s="12" t="s">
        <v>27</v>
      </c>
      <c r="D491" s="61" t="s">
        <v>45</v>
      </c>
      <c r="E491" s="75">
        <v>5.0000000000000001E-3</v>
      </c>
      <c r="F491" s="64">
        <v>1</v>
      </c>
      <c r="G491" s="64">
        <v>0.2</v>
      </c>
      <c r="H491" s="65">
        <v>20.2</v>
      </c>
      <c r="I491" s="64">
        <v>92</v>
      </c>
      <c r="J491" s="37"/>
      <c r="K491" s="36"/>
    </row>
    <row r="492" spans="1:11" ht="15" x14ac:dyDescent="0.25">
      <c r="A492" s="15"/>
      <c r="B492" s="11"/>
      <c r="C492" s="6"/>
      <c r="D492" s="35"/>
      <c r="E492" s="36"/>
      <c r="F492" s="36"/>
      <c r="G492" s="36"/>
      <c r="H492" s="36"/>
      <c r="I492" s="36"/>
      <c r="J492" s="37"/>
      <c r="K492" s="36"/>
    </row>
    <row r="493" spans="1:11" ht="15" x14ac:dyDescent="0.25">
      <c r="A493" s="15"/>
      <c r="B493" s="11"/>
      <c r="C493" s="6"/>
      <c r="D493" s="35"/>
      <c r="E493" s="36"/>
      <c r="F493" s="36"/>
      <c r="G493" s="36"/>
      <c r="H493" s="36"/>
      <c r="I493" s="36"/>
      <c r="J493" s="37"/>
      <c r="K493" s="36"/>
    </row>
    <row r="494" spans="1:11" ht="15" x14ac:dyDescent="0.25">
      <c r="A494" s="16"/>
      <c r="B494" s="8"/>
      <c r="C494" s="17" t="s">
        <v>35</v>
      </c>
      <c r="D494" s="9"/>
      <c r="E494" s="19">
        <f>SUM(E490:E493)</f>
        <v>3.0000000000000002E-2</v>
      </c>
      <c r="F494" s="19">
        <f t="shared" ref="F494:I494" si="149">SUM(F490:F493)</f>
        <v>3.48</v>
      </c>
      <c r="G494" s="19">
        <f t="shared" si="149"/>
        <v>5.6400000000000006</v>
      </c>
      <c r="H494" s="19">
        <f t="shared" si="149"/>
        <v>33.96</v>
      </c>
      <c r="I494" s="19">
        <f t="shared" si="149"/>
        <v>227.45</v>
      </c>
      <c r="J494" s="22"/>
      <c r="K494" s="19">
        <f t="shared" ref="K494" ca="1" si="150">SUM(K487:K493)</f>
        <v>0</v>
      </c>
    </row>
    <row r="495" spans="1:11" ht="15" x14ac:dyDescent="0.25">
      <c r="A495" s="14">
        <f>A468</f>
        <v>12</v>
      </c>
      <c r="B495" s="10" t="s">
        <v>32</v>
      </c>
      <c r="C495" s="7" t="s">
        <v>17</v>
      </c>
      <c r="D495" s="35"/>
      <c r="E495" s="36"/>
      <c r="F495" s="36"/>
      <c r="G495" s="36"/>
      <c r="H495" s="36"/>
      <c r="I495" s="36"/>
      <c r="J495" s="37"/>
      <c r="K495" s="36"/>
    </row>
    <row r="496" spans="1:11" ht="15" x14ac:dyDescent="0.25">
      <c r="A496" s="15"/>
      <c r="B496" s="11"/>
      <c r="C496" s="7" t="s">
        <v>26</v>
      </c>
      <c r="D496" s="35"/>
      <c r="E496" s="36"/>
      <c r="F496" s="36"/>
      <c r="G496" s="36"/>
      <c r="H496" s="36"/>
      <c r="I496" s="36"/>
      <c r="J496" s="37"/>
      <c r="K496" s="36"/>
    </row>
    <row r="497" spans="1:11" ht="15" x14ac:dyDescent="0.25">
      <c r="A497" s="15"/>
      <c r="B497" s="11"/>
      <c r="C497" s="7" t="s">
        <v>27</v>
      </c>
      <c r="D497" s="35"/>
      <c r="E497" s="36"/>
      <c r="F497" s="36"/>
      <c r="G497" s="36"/>
      <c r="H497" s="36"/>
      <c r="I497" s="36"/>
      <c r="J497" s="37"/>
      <c r="K497" s="36"/>
    </row>
    <row r="498" spans="1:11" ht="15" x14ac:dyDescent="0.25">
      <c r="A498" s="15"/>
      <c r="B498" s="11"/>
      <c r="C498" s="7" t="s">
        <v>19</v>
      </c>
      <c r="D498" s="35"/>
      <c r="E498" s="36"/>
      <c r="F498" s="36"/>
      <c r="G498" s="36"/>
      <c r="H498" s="36"/>
      <c r="I498" s="36"/>
      <c r="J498" s="37"/>
      <c r="K498" s="36"/>
    </row>
    <row r="499" spans="1:11" ht="15" x14ac:dyDescent="0.25">
      <c r="A499" s="15"/>
      <c r="B499" s="11"/>
      <c r="C499" s="6"/>
      <c r="D499" s="35"/>
      <c r="E499" s="36"/>
      <c r="F499" s="36"/>
      <c r="G499" s="36"/>
      <c r="H499" s="36"/>
      <c r="I499" s="36"/>
      <c r="J499" s="37"/>
      <c r="K499" s="36"/>
    </row>
    <row r="500" spans="1:11" ht="15" x14ac:dyDescent="0.25">
      <c r="A500" s="15"/>
      <c r="B500" s="11"/>
      <c r="C500" s="6"/>
      <c r="D500" s="35"/>
      <c r="E500" s="36"/>
      <c r="F500" s="36"/>
      <c r="G500" s="36"/>
      <c r="H500" s="36"/>
      <c r="I500" s="36"/>
      <c r="J500" s="37"/>
      <c r="K500" s="36"/>
    </row>
    <row r="501" spans="1:11" ht="15" x14ac:dyDescent="0.25">
      <c r="A501" s="16"/>
      <c r="B501" s="8"/>
      <c r="C501" s="17" t="s">
        <v>35</v>
      </c>
      <c r="D501" s="9"/>
      <c r="E501" s="19">
        <f>SUM(E495:E500)</f>
        <v>0</v>
      </c>
      <c r="F501" s="19">
        <f t="shared" ref="F501:I501" si="151">SUM(F495:F500)</f>
        <v>0</v>
      </c>
      <c r="G501" s="19">
        <f t="shared" si="151"/>
        <v>0</v>
      </c>
      <c r="H501" s="19">
        <f t="shared" si="151"/>
        <v>0</v>
      </c>
      <c r="I501" s="19">
        <f t="shared" si="151"/>
        <v>0</v>
      </c>
      <c r="J501" s="22"/>
      <c r="K501" s="19">
        <f t="shared" ref="K501" ca="1" si="152">SUM(K495:K503)</f>
        <v>0</v>
      </c>
    </row>
    <row r="502" spans="1:11" ht="15" x14ac:dyDescent="0.25">
      <c r="A502" s="14">
        <f>A468</f>
        <v>12</v>
      </c>
      <c r="B502" s="10" t="s">
        <v>33</v>
      </c>
      <c r="C502" s="12" t="s">
        <v>34</v>
      </c>
      <c r="D502" s="35"/>
      <c r="E502" s="36"/>
      <c r="F502" s="36"/>
      <c r="G502" s="36"/>
      <c r="H502" s="36"/>
      <c r="I502" s="36"/>
      <c r="J502" s="37"/>
      <c r="K502" s="36"/>
    </row>
    <row r="503" spans="1:11" ht="15" x14ac:dyDescent="0.25">
      <c r="A503" s="15"/>
      <c r="B503" s="11"/>
      <c r="C503" s="12" t="s">
        <v>31</v>
      </c>
      <c r="D503" s="35"/>
      <c r="E503" s="36"/>
      <c r="F503" s="36"/>
      <c r="G503" s="36"/>
      <c r="H503" s="36"/>
      <c r="I503" s="36"/>
      <c r="J503" s="37"/>
      <c r="K503" s="36"/>
    </row>
    <row r="504" spans="1:11" ht="15" x14ac:dyDescent="0.25">
      <c r="A504" s="15"/>
      <c r="B504" s="11"/>
      <c r="C504" s="12" t="s">
        <v>27</v>
      </c>
      <c r="D504" s="35"/>
      <c r="E504" s="36"/>
      <c r="F504" s="36"/>
      <c r="G504" s="36"/>
      <c r="H504" s="36"/>
      <c r="I504" s="36"/>
      <c r="J504" s="37"/>
      <c r="K504" s="36"/>
    </row>
    <row r="505" spans="1:11" ht="15" x14ac:dyDescent="0.25">
      <c r="A505" s="15"/>
      <c r="B505" s="11"/>
      <c r="C505" s="12" t="s">
        <v>20</v>
      </c>
      <c r="D505" s="35"/>
      <c r="E505" s="36"/>
      <c r="F505" s="36"/>
      <c r="G505" s="36"/>
      <c r="H505" s="36"/>
      <c r="I505" s="36"/>
      <c r="J505" s="37"/>
      <c r="K505" s="36"/>
    </row>
    <row r="506" spans="1:11" ht="15" x14ac:dyDescent="0.25">
      <c r="A506" s="15"/>
      <c r="B506" s="11"/>
      <c r="C506" s="6"/>
      <c r="D506" s="35"/>
      <c r="E506" s="36"/>
      <c r="F506" s="36"/>
      <c r="G506" s="36"/>
      <c r="H506" s="36"/>
      <c r="I506" s="36"/>
      <c r="J506" s="37"/>
      <c r="K506" s="36"/>
    </row>
    <row r="507" spans="1:11" ht="15" x14ac:dyDescent="0.25">
      <c r="A507" s="15"/>
      <c r="B507" s="11"/>
      <c r="C507" s="6"/>
      <c r="D507" s="35"/>
      <c r="E507" s="36"/>
      <c r="F507" s="36"/>
      <c r="G507" s="36"/>
      <c r="H507" s="36"/>
      <c r="I507" s="36"/>
      <c r="J507" s="37"/>
      <c r="K507" s="36"/>
    </row>
    <row r="508" spans="1:11" ht="15" x14ac:dyDescent="0.25">
      <c r="A508" s="16"/>
      <c r="B508" s="8"/>
      <c r="C508" s="18" t="s">
        <v>35</v>
      </c>
      <c r="D508" s="9"/>
      <c r="E508" s="19">
        <f>SUM(E502:E507)</f>
        <v>0</v>
      </c>
      <c r="F508" s="19">
        <f t="shared" ref="F508:I508" si="153">SUM(F502:F507)</f>
        <v>0</v>
      </c>
      <c r="G508" s="19">
        <f t="shared" si="153"/>
        <v>0</v>
      </c>
      <c r="H508" s="19">
        <f t="shared" si="153"/>
        <v>0</v>
      </c>
      <c r="I508" s="19">
        <f t="shared" si="153"/>
        <v>0</v>
      </c>
      <c r="J508" s="22"/>
      <c r="K508" s="19">
        <f t="shared" ref="K508" ca="1" si="154">SUM(K502:K510)</f>
        <v>0</v>
      </c>
    </row>
    <row r="509" spans="1:11" ht="15.75" customHeight="1" thickBot="1" x14ac:dyDescent="0.25">
      <c r="A509" s="24">
        <f>A468</f>
        <v>12</v>
      </c>
      <c r="B509" s="87" t="s">
        <v>4</v>
      </c>
      <c r="C509" s="88"/>
      <c r="D509" s="25"/>
      <c r="E509" s="26">
        <f>E475+E479+E489+E494+E501+E508</f>
        <v>0.14649999999999999</v>
      </c>
      <c r="F509" s="26">
        <f t="shared" ref="F509:I509" si="155">F475+F479+F489+F494+F501+F508</f>
        <v>78.36999999999999</v>
      </c>
      <c r="G509" s="26">
        <f t="shared" si="155"/>
        <v>43.72</v>
      </c>
      <c r="H509" s="26">
        <f t="shared" si="155"/>
        <v>219.70000000000002</v>
      </c>
      <c r="I509" s="26">
        <f t="shared" si="155"/>
        <v>1584.86</v>
      </c>
      <c r="J509" s="27"/>
      <c r="K509" s="26">
        <f t="shared" ref="K509" ca="1" si="156">K475+K479+K489+K494+K501+K508</f>
        <v>0</v>
      </c>
    </row>
    <row r="510" spans="1:11" ht="15.75" thickBot="1" x14ac:dyDescent="0.3">
      <c r="A510" s="20">
        <v>13</v>
      </c>
      <c r="B510" s="21" t="s">
        <v>16</v>
      </c>
      <c r="C510" s="5" t="s">
        <v>193</v>
      </c>
      <c r="D510" s="42" t="s">
        <v>178</v>
      </c>
      <c r="E510" s="53">
        <v>1.6666666666666666E-2</v>
      </c>
      <c r="F510" s="47">
        <v>0.64</v>
      </c>
      <c r="G510" s="47">
        <v>0.1</v>
      </c>
      <c r="H510" s="50">
        <v>5.17</v>
      </c>
      <c r="I510" s="47">
        <v>24.24</v>
      </c>
      <c r="J510" s="79">
        <v>59</v>
      </c>
      <c r="K510" s="33"/>
    </row>
    <row r="511" spans="1:11" ht="15" x14ac:dyDescent="0.25">
      <c r="A511" s="15"/>
      <c r="B511" s="11"/>
      <c r="C511" s="6" t="s">
        <v>197</v>
      </c>
      <c r="D511" s="42" t="s">
        <v>179</v>
      </c>
      <c r="E511" s="53" t="s">
        <v>82</v>
      </c>
      <c r="F511" s="47">
        <v>9.8000000000000007</v>
      </c>
      <c r="G511" s="47">
        <v>9.9</v>
      </c>
      <c r="H511" s="50">
        <v>47.4</v>
      </c>
      <c r="I511" s="47">
        <v>351</v>
      </c>
      <c r="J511" s="79">
        <v>1046</v>
      </c>
      <c r="K511" s="36"/>
    </row>
    <row r="512" spans="1:11" ht="15" x14ac:dyDescent="0.25">
      <c r="A512" s="15"/>
      <c r="B512" s="11"/>
      <c r="C512" s="7"/>
      <c r="D512" s="42"/>
      <c r="E512" s="54"/>
      <c r="F512" s="47"/>
      <c r="G512" s="47"/>
      <c r="H512" s="50"/>
      <c r="I512" s="47"/>
      <c r="J512" s="45"/>
      <c r="K512" s="36"/>
    </row>
    <row r="513" spans="1:11" ht="15" x14ac:dyDescent="0.25">
      <c r="A513" s="15"/>
      <c r="B513" s="11"/>
      <c r="C513" s="7"/>
      <c r="D513" s="42"/>
      <c r="E513" s="54"/>
      <c r="F513" s="47"/>
      <c r="G513" s="47"/>
      <c r="H513" s="50"/>
      <c r="I513" s="47"/>
      <c r="J513" s="45"/>
      <c r="K513" s="36"/>
    </row>
    <row r="514" spans="1:11" ht="15.75" thickBot="1" x14ac:dyDescent="0.3">
      <c r="A514" s="15"/>
      <c r="B514" s="11"/>
      <c r="C514" s="7" t="s">
        <v>198</v>
      </c>
      <c r="D514" s="42" t="s">
        <v>180</v>
      </c>
      <c r="E514" s="55">
        <v>5.0000000000000001E-3</v>
      </c>
      <c r="F514" s="48">
        <v>0.4</v>
      </c>
      <c r="G514" s="48">
        <v>0</v>
      </c>
      <c r="H514" s="51">
        <v>7</v>
      </c>
      <c r="I514" s="48">
        <v>30.2</v>
      </c>
      <c r="J514" s="45">
        <v>376</v>
      </c>
      <c r="K514" s="36"/>
    </row>
    <row r="515" spans="1:11" ht="15" x14ac:dyDescent="0.25">
      <c r="A515" s="15"/>
      <c r="B515" s="11"/>
      <c r="C515" s="6"/>
      <c r="D515" s="35"/>
      <c r="E515" s="36"/>
      <c r="F515" s="36"/>
      <c r="G515" s="36"/>
      <c r="H515" s="36"/>
      <c r="I515" s="36"/>
      <c r="J515" s="37"/>
      <c r="K515" s="36"/>
    </row>
    <row r="516" spans="1:11" ht="15" x14ac:dyDescent="0.25">
      <c r="A516" s="15"/>
      <c r="B516" s="11"/>
      <c r="C516" s="6"/>
      <c r="D516" s="35"/>
      <c r="E516" s="36"/>
      <c r="F516" s="36"/>
      <c r="G516" s="36"/>
      <c r="H516" s="36"/>
      <c r="I516" s="36"/>
      <c r="J516" s="37"/>
      <c r="K516" s="36"/>
    </row>
    <row r="517" spans="1:11" ht="15.75" thickBot="1" x14ac:dyDescent="0.3">
      <c r="A517" s="16"/>
      <c r="B517" s="8"/>
      <c r="C517" s="17" t="s">
        <v>35</v>
      </c>
      <c r="D517" s="9"/>
      <c r="E517" s="19">
        <f>SUM(E510:E516)</f>
        <v>2.1666666666666667E-2</v>
      </c>
      <c r="F517" s="19">
        <f t="shared" ref="F517:I517" si="157">SUM(F510:F516)</f>
        <v>10.840000000000002</v>
      </c>
      <c r="G517" s="19">
        <f t="shared" si="157"/>
        <v>10</v>
      </c>
      <c r="H517" s="19">
        <f t="shared" si="157"/>
        <v>59.57</v>
      </c>
      <c r="I517" s="19">
        <f t="shared" si="157"/>
        <v>405.44</v>
      </c>
      <c r="J517" s="22"/>
      <c r="K517" s="19">
        <f t="shared" si="144"/>
        <v>0</v>
      </c>
    </row>
    <row r="518" spans="1:11" ht="15" x14ac:dyDescent="0.25">
      <c r="A518" s="14">
        <f>A510</f>
        <v>13</v>
      </c>
      <c r="B518" s="10" t="s">
        <v>21</v>
      </c>
      <c r="C518" s="12" t="s">
        <v>45</v>
      </c>
      <c r="D518" s="43" t="s">
        <v>181</v>
      </c>
      <c r="E518" s="36" t="s">
        <v>85</v>
      </c>
      <c r="F518" s="49">
        <v>92</v>
      </c>
      <c r="G518" s="49">
        <v>1</v>
      </c>
      <c r="H518" s="49">
        <v>0.2</v>
      </c>
      <c r="I518" s="52">
        <v>20.2</v>
      </c>
      <c r="J518" s="37">
        <v>389</v>
      </c>
      <c r="K518" s="36"/>
    </row>
    <row r="519" spans="1:11" ht="15.75" thickBot="1" x14ac:dyDescent="0.3">
      <c r="A519" s="15"/>
      <c r="B519" s="11"/>
      <c r="C519" s="6"/>
      <c r="D519" s="42"/>
      <c r="E519" s="36"/>
      <c r="F519" s="36"/>
      <c r="G519" s="36"/>
      <c r="H519" s="36"/>
      <c r="I519" s="36"/>
      <c r="J519" s="37"/>
      <c r="K519" s="36"/>
    </row>
    <row r="520" spans="1:11" ht="15.75" thickBot="1" x14ac:dyDescent="0.3">
      <c r="A520" s="15"/>
      <c r="B520" s="11"/>
      <c r="C520" s="6"/>
      <c r="D520" s="76" t="s">
        <v>182</v>
      </c>
      <c r="E520" s="36" t="s">
        <v>85</v>
      </c>
      <c r="F520" s="49">
        <v>68</v>
      </c>
      <c r="G520" s="49">
        <v>5</v>
      </c>
      <c r="H520" s="49">
        <v>3.2</v>
      </c>
      <c r="I520" s="52">
        <v>3.5</v>
      </c>
      <c r="J520" s="37"/>
      <c r="K520" s="36"/>
    </row>
    <row r="521" spans="1:11" ht="15" x14ac:dyDescent="0.25">
      <c r="A521" s="16"/>
      <c r="B521" s="8"/>
      <c r="C521" s="17" t="s">
        <v>35</v>
      </c>
      <c r="D521" s="9"/>
      <c r="E521" s="19">
        <f>SUM(E518:E520)</f>
        <v>0</v>
      </c>
      <c r="F521" s="19">
        <f t="shared" ref="F521:I521" si="158">SUM(F518:F520)</f>
        <v>160</v>
      </c>
      <c r="G521" s="19">
        <f t="shared" si="158"/>
        <v>6</v>
      </c>
      <c r="H521" s="19">
        <f t="shared" si="158"/>
        <v>3.4000000000000004</v>
      </c>
      <c r="I521" s="19">
        <f t="shared" si="158"/>
        <v>23.7</v>
      </c>
      <c r="J521" s="22"/>
      <c r="K521" s="19">
        <f t="shared" ref="K521" ca="1" si="159">SUM(K518:K526)</f>
        <v>0</v>
      </c>
    </row>
    <row r="522" spans="1:11" ht="15" x14ac:dyDescent="0.25">
      <c r="A522" s="14">
        <f>A510</f>
        <v>13</v>
      </c>
      <c r="B522" s="10" t="s">
        <v>22</v>
      </c>
      <c r="C522" s="7" t="s">
        <v>23</v>
      </c>
      <c r="D522" s="57" t="s">
        <v>174</v>
      </c>
      <c r="E522" s="72">
        <v>0.01</v>
      </c>
      <c r="F522" s="68">
        <v>1.35</v>
      </c>
      <c r="G522" s="68">
        <v>6.19</v>
      </c>
      <c r="H522" s="69">
        <v>11</v>
      </c>
      <c r="I522" s="68">
        <v>104.5</v>
      </c>
      <c r="J522" s="70">
        <v>48</v>
      </c>
      <c r="K522" s="36"/>
    </row>
    <row r="523" spans="1:11" ht="15" x14ac:dyDescent="0.25">
      <c r="A523" s="15"/>
      <c r="B523" s="11"/>
      <c r="C523" s="7" t="s">
        <v>24</v>
      </c>
      <c r="D523" s="42" t="s">
        <v>175</v>
      </c>
      <c r="E523" s="54" t="s">
        <v>64</v>
      </c>
      <c r="F523" s="47">
        <v>3.05</v>
      </c>
      <c r="G523" s="47">
        <v>4.3</v>
      </c>
      <c r="H523" s="50">
        <v>7.15</v>
      </c>
      <c r="I523" s="47">
        <v>121</v>
      </c>
      <c r="J523" s="45">
        <v>83</v>
      </c>
      <c r="K523" s="36"/>
    </row>
    <row r="524" spans="1:11" ht="15" x14ac:dyDescent="0.25">
      <c r="A524" s="15"/>
      <c r="B524" s="11"/>
      <c r="C524" s="7" t="s">
        <v>25</v>
      </c>
      <c r="D524" s="58" t="s">
        <v>176</v>
      </c>
      <c r="E524" s="54">
        <v>1.3333333333333334E-2</v>
      </c>
      <c r="F524" s="47">
        <v>17.47</v>
      </c>
      <c r="G524" s="47">
        <v>14.85</v>
      </c>
      <c r="H524" s="50">
        <v>0.08</v>
      </c>
      <c r="I524" s="47">
        <v>204</v>
      </c>
      <c r="J524" s="45">
        <v>651</v>
      </c>
      <c r="K524" s="36"/>
    </row>
    <row r="525" spans="1:11" ht="15" x14ac:dyDescent="0.25">
      <c r="A525" s="15"/>
      <c r="B525" s="11"/>
      <c r="C525" s="7" t="s">
        <v>26</v>
      </c>
      <c r="D525" s="59" t="s">
        <v>177</v>
      </c>
      <c r="E525" s="77" t="s">
        <v>57</v>
      </c>
      <c r="F525" s="79">
        <v>4.78</v>
      </c>
      <c r="G525" s="79">
        <v>4.43</v>
      </c>
      <c r="H525" s="79">
        <v>30.88</v>
      </c>
      <c r="I525" s="78">
        <v>182.55</v>
      </c>
      <c r="J525" s="71">
        <v>171</v>
      </c>
      <c r="K525" s="36"/>
    </row>
    <row r="526" spans="1:11" ht="15" x14ac:dyDescent="0.25">
      <c r="A526" s="15"/>
      <c r="B526" s="11"/>
      <c r="C526" s="7" t="s">
        <v>27</v>
      </c>
      <c r="D526" s="42" t="s">
        <v>63</v>
      </c>
      <c r="E526" s="54">
        <v>5.0000000000000001E-3</v>
      </c>
      <c r="F526" s="47">
        <v>0</v>
      </c>
      <c r="G526" s="47">
        <v>0</v>
      </c>
      <c r="H526" s="50">
        <v>22.8</v>
      </c>
      <c r="I526" s="47">
        <v>88.41</v>
      </c>
      <c r="J526" s="45">
        <v>883</v>
      </c>
      <c r="K526" s="36"/>
    </row>
    <row r="527" spans="1:11" ht="15" x14ac:dyDescent="0.25">
      <c r="A527" s="15"/>
      <c r="B527" s="11"/>
      <c r="C527" s="7" t="s">
        <v>28</v>
      </c>
      <c r="D527" s="42" t="s">
        <v>53</v>
      </c>
      <c r="E527" s="54">
        <v>0.02</v>
      </c>
      <c r="F527" s="47">
        <v>3.3</v>
      </c>
      <c r="G527" s="47">
        <v>0.6</v>
      </c>
      <c r="H527" s="50">
        <v>16.7</v>
      </c>
      <c r="I527" s="47">
        <v>87</v>
      </c>
      <c r="J527" s="37"/>
      <c r="K527" s="36"/>
    </row>
    <row r="528" spans="1:11" ht="15" x14ac:dyDescent="0.25">
      <c r="A528" s="15"/>
      <c r="B528" s="11"/>
      <c r="C528" s="7" t="s">
        <v>29</v>
      </c>
      <c r="D528" s="42" t="s">
        <v>54</v>
      </c>
      <c r="E528" s="54">
        <v>2.5000000000000001E-2</v>
      </c>
      <c r="F528" s="47">
        <v>3.04</v>
      </c>
      <c r="G528" s="47">
        <v>0.32</v>
      </c>
      <c r="H528" s="50">
        <v>19.68</v>
      </c>
      <c r="I528" s="47">
        <v>94.4</v>
      </c>
      <c r="J528" s="37"/>
      <c r="K528" s="36"/>
    </row>
    <row r="529" spans="1:11" ht="15" x14ac:dyDescent="0.25">
      <c r="A529" s="15"/>
      <c r="B529" s="11"/>
      <c r="C529" s="6"/>
      <c r="D529" s="35"/>
      <c r="E529" s="36"/>
      <c r="F529" s="36"/>
      <c r="G529" s="36"/>
      <c r="H529" s="36"/>
      <c r="I529" s="36"/>
      <c r="J529" s="37"/>
      <c r="K529" s="36"/>
    </row>
    <row r="530" spans="1:11" ht="15" x14ac:dyDescent="0.25">
      <c r="A530" s="15"/>
      <c r="B530" s="11"/>
      <c r="C530" s="6"/>
      <c r="D530" s="35"/>
      <c r="E530" s="36"/>
      <c r="F530" s="36"/>
      <c r="G530" s="36"/>
      <c r="H530" s="36"/>
      <c r="I530" s="36"/>
      <c r="J530" s="37"/>
      <c r="K530" s="36"/>
    </row>
    <row r="531" spans="1:11" ht="15.75" thickBot="1" x14ac:dyDescent="0.3">
      <c r="A531" s="16"/>
      <c r="B531" s="8"/>
      <c r="C531" s="17" t="s">
        <v>35</v>
      </c>
      <c r="D531" s="9"/>
      <c r="E531" s="19">
        <f>SUM(E522:E530)</f>
        <v>7.3333333333333334E-2</v>
      </c>
      <c r="F531" s="19">
        <f t="shared" ref="F531:I531" si="160">SUM(F522:F530)</f>
        <v>32.99</v>
      </c>
      <c r="G531" s="19">
        <f t="shared" si="160"/>
        <v>30.69</v>
      </c>
      <c r="H531" s="19">
        <f t="shared" si="160"/>
        <v>108.28999999999999</v>
      </c>
      <c r="I531" s="19">
        <f t="shared" si="160"/>
        <v>881.8599999999999</v>
      </c>
      <c r="J531" s="22"/>
      <c r="K531" s="19">
        <f t="shared" ref="K531" ca="1" si="161">SUM(K528:K536)</f>
        <v>0</v>
      </c>
    </row>
    <row r="532" spans="1:11" ht="15" x14ac:dyDescent="0.25">
      <c r="A532" s="14">
        <f>A510</f>
        <v>13</v>
      </c>
      <c r="B532" s="10" t="s">
        <v>30</v>
      </c>
      <c r="C532" s="12" t="s">
        <v>31</v>
      </c>
      <c r="D532" s="60" t="s">
        <v>173</v>
      </c>
      <c r="E532" s="74">
        <v>2.5000000000000001E-2</v>
      </c>
      <c r="F532" s="62">
        <v>3</v>
      </c>
      <c r="G532" s="62">
        <v>4.72</v>
      </c>
      <c r="H532" s="63">
        <v>29.96</v>
      </c>
      <c r="I532" s="62">
        <v>156.84</v>
      </c>
      <c r="J532" s="37"/>
      <c r="K532" s="36"/>
    </row>
    <row r="533" spans="1:11" ht="15" x14ac:dyDescent="0.25">
      <c r="A533" s="15"/>
      <c r="B533" s="11"/>
      <c r="C533" s="12" t="s">
        <v>27</v>
      </c>
      <c r="D533" s="61" t="s">
        <v>56</v>
      </c>
      <c r="E533" s="75">
        <v>5.0000000000000001E-3</v>
      </c>
      <c r="F533" s="64">
        <v>5.8</v>
      </c>
      <c r="G533" s="64">
        <v>6.4</v>
      </c>
      <c r="H533" s="65">
        <v>9.4</v>
      </c>
      <c r="I533" s="64">
        <v>120</v>
      </c>
      <c r="J533" s="67">
        <v>965</v>
      </c>
      <c r="K533" s="36"/>
    </row>
    <row r="534" spans="1:11" ht="15" x14ac:dyDescent="0.25">
      <c r="A534" s="15"/>
      <c r="B534" s="11"/>
      <c r="C534" s="6"/>
      <c r="D534" s="35"/>
      <c r="E534" s="36"/>
      <c r="F534" s="36"/>
      <c r="G534" s="36"/>
      <c r="H534" s="36"/>
      <c r="I534" s="36"/>
      <c r="J534" s="37"/>
      <c r="K534" s="36"/>
    </row>
    <row r="535" spans="1:11" ht="15" x14ac:dyDescent="0.25">
      <c r="A535" s="15"/>
      <c r="B535" s="11"/>
      <c r="C535" s="6"/>
      <c r="D535" s="35"/>
      <c r="E535" s="36"/>
      <c r="F535" s="36"/>
      <c r="G535" s="36"/>
      <c r="H535" s="36"/>
      <c r="I535" s="36"/>
      <c r="J535" s="37"/>
      <c r="K535" s="36"/>
    </row>
    <row r="536" spans="1:11" ht="15" x14ac:dyDescent="0.25">
      <c r="A536" s="16"/>
      <c r="B536" s="8"/>
      <c r="C536" s="17" t="s">
        <v>35</v>
      </c>
      <c r="D536" s="9"/>
      <c r="E536" s="19">
        <f>SUM(E532:E535)</f>
        <v>3.0000000000000002E-2</v>
      </c>
      <c r="F536" s="19">
        <f t="shared" ref="F536:I536" si="162">SUM(F532:F535)</f>
        <v>8.8000000000000007</v>
      </c>
      <c r="G536" s="19">
        <f t="shared" si="162"/>
        <v>11.120000000000001</v>
      </c>
      <c r="H536" s="19">
        <f t="shared" si="162"/>
        <v>39.36</v>
      </c>
      <c r="I536" s="19">
        <f t="shared" si="162"/>
        <v>276.84000000000003</v>
      </c>
      <c r="J536" s="22"/>
      <c r="K536" s="19">
        <f t="shared" ref="K536" ca="1" si="163">SUM(K529:K535)</f>
        <v>0</v>
      </c>
    </row>
    <row r="537" spans="1:11" ht="15" x14ac:dyDescent="0.25">
      <c r="A537" s="14">
        <f>A510</f>
        <v>13</v>
      </c>
      <c r="B537" s="10" t="s">
        <v>32</v>
      </c>
      <c r="C537" s="7" t="s">
        <v>17</v>
      </c>
      <c r="D537" s="35"/>
      <c r="E537" s="36"/>
      <c r="F537" s="36"/>
      <c r="G537" s="36"/>
      <c r="H537" s="36"/>
      <c r="I537" s="36"/>
      <c r="J537" s="37"/>
      <c r="K537" s="36"/>
    </row>
    <row r="538" spans="1:11" ht="15" x14ac:dyDescent="0.25">
      <c r="A538" s="15"/>
      <c r="B538" s="11"/>
      <c r="C538" s="7" t="s">
        <v>26</v>
      </c>
      <c r="D538" s="35"/>
      <c r="E538" s="36"/>
      <c r="F538" s="36"/>
      <c r="G538" s="36"/>
      <c r="H538" s="36"/>
      <c r="I538" s="36"/>
      <c r="J538" s="37"/>
      <c r="K538" s="36"/>
    </row>
    <row r="539" spans="1:11" ht="15" x14ac:dyDescent="0.25">
      <c r="A539" s="15"/>
      <c r="B539" s="11"/>
      <c r="C539" s="7" t="s">
        <v>27</v>
      </c>
      <c r="D539" s="35"/>
      <c r="E539" s="36"/>
      <c r="F539" s="36"/>
      <c r="G539" s="36"/>
      <c r="H539" s="36"/>
      <c r="I539" s="36"/>
      <c r="J539" s="37"/>
      <c r="K539" s="36"/>
    </row>
    <row r="540" spans="1:11" ht="15" x14ac:dyDescent="0.25">
      <c r="A540" s="15"/>
      <c r="B540" s="11"/>
      <c r="C540" s="7" t="s">
        <v>19</v>
      </c>
      <c r="D540" s="35"/>
      <c r="E540" s="36"/>
      <c r="F540" s="36"/>
      <c r="G540" s="36"/>
      <c r="H540" s="36"/>
      <c r="I540" s="36"/>
      <c r="J540" s="37"/>
      <c r="K540" s="36"/>
    </row>
    <row r="541" spans="1:11" ht="15" x14ac:dyDescent="0.25">
      <c r="A541" s="15"/>
      <c r="B541" s="11"/>
      <c r="C541" s="6"/>
      <c r="D541" s="35"/>
      <c r="E541" s="36"/>
      <c r="F541" s="36"/>
      <c r="G541" s="36"/>
      <c r="H541" s="36"/>
      <c r="I541" s="36"/>
      <c r="J541" s="37"/>
      <c r="K541" s="36"/>
    </row>
    <row r="542" spans="1:11" ht="15" x14ac:dyDescent="0.25">
      <c r="A542" s="15"/>
      <c r="B542" s="11"/>
      <c r="C542" s="6"/>
      <c r="D542" s="35"/>
      <c r="E542" s="36"/>
      <c r="F542" s="36"/>
      <c r="G542" s="36"/>
      <c r="H542" s="36"/>
      <c r="I542" s="36"/>
      <c r="J542" s="37"/>
      <c r="K542" s="36"/>
    </row>
    <row r="543" spans="1:11" ht="15" x14ac:dyDescent="0.25">
      <c r="A543" s="16"/>
      <c r="B543" s="8"/>
      <c r="C543" s="17" t="s">
        <v>35</v>
      </c>
      <c r="D543" s="9"/>
      <c r="E543" s="19">
        <f>SUM(E537:E542)</f>
        <v>0</v>
      </c>
      <c r="F543" s="19">
        <f t="shared" ref="F543:I543" si="164">SUM(F537:F542)</f>
        <v>0</v>
      </c>
      <c r="G543" s="19">
        <f t="shared" si="164"/>
        <v>0</v>
      </c>
      <c r="H543" s="19">
        <f t="shared" si="164"/>
        <v>0</v>
      </c>
      <c r="I543" s="19">
        <f t="shared" si="164"/>
        <v>0</v>
      </c>
      <c r="J543" s="22"/>
      <c r="K543" s="19">
        <f t="shared" ref="K543" ca="1" si="165">SUM(K537:K545)</f>
        <v>0</v>
      </c>
    </row>
    <row r="544" spans="1:11" ht="15" x14ac:dyDescent="0.25">
      <c r="A544" s="14">
        <f>A510</f>
        <v>13</v>
      </c>
      <c r="B544" s="10" t="s">
        <v>33</v>
      </c>
      <c r="C544" s="12" t="s">
        <v>34</v>
      </c>
      <c r="D544" s="35"/>
      <c r="E544" s="36"/>
      <c r="F544" s="36"/>
      <c r="G544" s="36"/>
      <c r="H544" s="36"/>
      <c r="I544" s="36"/>
      <c r="J544" s="37"/>
      <c r="K544" s="36"/>
    </row>
    <row r="545" spans="1:11" ht="15" x14ac:dyDescent="0.25">
      <c r="A545" s="15"/>
      <c r="B545" s="11"/>
      <c r="C545" s="12" t="s">
        <v>31</v>
      </c>
      <c r="D545" s="35"/>
      <c r="E545" s="36"/>
      <c r="F545" s="36"/>
      <c r="G545" s="36"/>
      <c r="H545" s="36"/>
      <c r="I545" s="36"/>
      <c r="J545" s="37"/>
      <c r="K545" s="36"/>
    </row>
    <row r="546" spans="1:11" ht="15" x14ac:dyDescent="0.25">
      <c r="A546" s="15"/>
      <c r="B546" s="11"/>
      <c r="C546" s="12" t="s">
        <v>27</v>
      </c>
      <c r="D546" s="35"/>
      <c r="E546" s="36"/>
      <c r="F546" s="36"/>
      <c r="G546" s="36"/>
      <c r="H546" s="36"/>
      <c r="I546" s="36"/>
      <c r="J546" s="37"/>
      <c r="K546" s="36"/>
    </row>
    <row r="547" spans="1:11" ht="15" x14ac:dyDescent="0.25">
      <c r="A547" s="15"/>
      <c r="B547" s="11"/>
      <c r="C547" s="12" t="s">
        <v>20</v>
      </c>
      <c r="D547" s="35"/>
      <c r="E547" s="36"/>
      <c r="F547" s="36"/>
      <c r="G547" s="36"/>
      <c r="H547" s="36"/>
      <c r="I547" s="36"/>
      <c r="J547" s="37"/>
      <c r="K547" s="36"/>
    </row>
    <row r="548" spans="1:11" ht="15" x14ac:dyDescent="0.25">
      <c r="A548" s="15"/>
      <c r="B548" s="11"/>
      <c r="C548" s="6"/>
      <c r="D548" s="35"/>
      <c r="E548" s="36"/>
      <c r="F548" s="36"/>
      <c r="G548" s="36"/>
      <c r="H548" s="36"/>
      <c r="I548" s="36"/>
      <c r="J548" s="37"/>
      <c r="K548" s="36"/>
    </row>
    <row r="549" spans="1:11" ht="15" x14ac:dyDescent="0.25">
      <c r="A549" s="15"/>
      <c r="B549" s="11"/>
      <c r="C549" s="6"/>
      <c r="D549" s="35"/>
      <c r="E549" s="36"/>
      <c r="F549" s="36"/>
      <c r="G549" s="36"/>
      <c r="H549" s="36"/>
      <c r="I549" s="36"/>
      <c r="J549" s="37"/>
      <c r="K549" s="36"/>
    </row>
    <row r="550" spans="1:11" ht="15" x14ac:dyDescent="0.25">
      <c r="A550" s="16"/>
      <c r="B550" s="8"/>
      <c r="C550" s="18" t="s">
        <v>35</v>
      </c>
      <c r="D550" s="9"/>
      <c r="E550" s="19">
        <f>SUM(E544:E549)</f>
        <v>0</v>
      </c>
      <c r="F550" s="19">
        <f t="shared" ref="F550:I550" si="166">SUM(F544:F549)</f>
        <v>0</v>
      </c>
      <c r="G550" s="19">
        <f t="shared" si="166"/>
        <v>0</v>
      </c>
      <c r="H550" s="19">
        <f t="shared" si="166"/>
        <v>0</v>
      </c>
      <c r="I550" s="19">
        <f t="shared" si="166"/>
        <v>0</v>
      </c>
      <c r="J550" s="22"/>
      <c r="K550" s="19">
        <f t="shared" ref="K550" ca="1" si="167">SUM(K544:K552)</f>
        <v>0</v>
      </c>
    </row>
    <row r="551" spans="1:11" ht="15.75" customHeight="1" thickBot="1" x14ac:dyDescent="0.25">
      <c r="A551" s="24">
        <f>A510</f>
        <v>13</v>
      </c>
      <c r="B551" s="87" t="s">
        <v>4</v>
      </c>
      <c r="C551" s="88"/>
      <c r="D551" s="25"/>
      <c r="E551" s="26">
        <f>E517+E521+E531+E536+E543+E550</f>
        <v>0.125</v>
      </c>
      <c r="F551" s="26">
        <f t="shared" ref="F551:I551" si="168">F517+F521+F531+F536+F543+F550</f>
        <v>212.63000000000002</v>
      </c>
      <c r="G551" s="26">
        <f t="shared" si="168"/>
        <v>57.81</v>
      </c>
      <c r="H551" s="26">
        <f t="shared" si="168"/>
        <v>210.62</v>
      </c>
      <c r="I551" s="26">
        <f t="shared" si="168"/>
        <v>1587.8400000000001</v>
      </c>
      <c r="J551" s="27"/>
      <c r="K551" s="26">
        <f t="shared" ref="K551" ca="1" si="169">K517+K521+K531+K536+K543+K550</f>
        <v>0</v>
      </c>
    </row>
    <row r="552" spans="1:11" ht="15.75" thickBot="1" x14ac:dyDescent="0.3">
      <c r="A552" s="20">
        <v>14</v>
      </c>
      <c r="B552" s="21" t="s">
        <v>16</v>
      </c>
      <c r="C552" s="5" t="s">
        <v>193</v>
      </c>
      <c r="D552" s="42" t="s">
        <v>187</v>
      </c>
      <c r="E552" s="53">
        <v>1.6666666666666666E-2</v>
      </c>
      <c r="F552" s="47">
        <v>13.8</v>
      </c>
      <c r="G552" s="47">
        <v>4.08</v>
      </c>
      <c r="H552" s="50">
        <v>7.02</v>
      </c>
      <c r="I552" s="47">
        <v>53.7</v>
      </c>
      <c r="J552" s="79">
        <v>75</v>
      </c>
      <c r="K552" s="33"/>
    </row>
    <row r="553" spans="1:11" ht="15" x14ac:dyDescent="0.25">
      <c r="A553" s="15"/>
      <c r="B553" s="11"/>
      <c r="C553" s="6" t="s">
        <v>196</v>
      </c>
      <c r="D553" s="42" t="s">
        <v>188</v>
      </c>
      <c r="E553" s="53">
        <v>1.2500000000000001E-2</v>
      </c>
      <c r="F553" s="47">
        <v>11.96</v>
      </c>
      <c r="G553" s="47">
        <v>9.4499999999999993</v>
      </c>
      <c r="H553" s="50">
        <v>6.37</v>
      </c>
      <c r="I553" s="47">
        <v>96.92</v>
      </c>
      <c r="J553" s="79">
        <v>231</v>
      </c>
      <c r="K553" s="36"/>
    </row>
    <row r="554" spans="1:11" ht="15" x14ac:dyDescent="0.25">
      <c r="A554" s="15"/>
      <c r="B554" s="11"/>
      <c r="C554" s="7" t="s">
        <v>197</v>
      </c>
      <c r="D554" s="42" t="s">
        <v>189</v>
      </c>
      <c r="E554" s="54" t="s">
        <v>57</v>
      </c>
      <c r="F554" s="47">
        <v>4.78</v>
      </c>
      <c r="G554" s="47">
        <v>4.43</v>
      </c>
      <c r="H554" s="50">
        <v>30.88</v>
      </c>
      <c r="I554" s="47">
        <v>182.55</v>
      </c>
      <c r="J554" s="45" t="s">
        <v>190</v>
      </c>
      <c r="K554" s="36"/>
    </row>
    <row r="555" spans="1:11" ht="15" x14ac:dyDescent="0.25">
      <c r="A555" s="15"/>
      <c r="B555" s="11"/>
      <c r="C555" s="7" t="s">
        <v>19</v>
      </c>
      <c r="D555" s="42" t="s">
        <v>78</v>
      </c>
      <c r="E555" s="54">
        <v>0.02</v>
      </c>
      <c r="F555" s="47">
        <v>3.3</v>
      </c>
      <c r="G555" s="47">
        <v>0.6</v>
      </c>
      <c r="H555" s="50">
        <v>16.7</v>
      </c>
      <c r="I555" s="47">
        <v>87</v>
      </c>
      <c r="J555" s="45"/>
      <c r="K555" s="36"/>
    </row>
    <row r="556" spans="1:11" ht="15.75" thickBot="1" x14ac:dyDescent="0.3">
      <c r="A556" s="15"/>
      <c r="B556" s="11"/>
      <c r="C556" s="7" t="s">
        <v>198</v>
      </c>
      <c r="D556" s="42" t="s">
        <v>43</v>
      </c>
      <c r="E556" s="55">
        <v>5.0000000000000001E-3</v>
      </c>
      <c r="F556" s="48">
        <v>3.87</v>
      </c>
      <c r="G556" s="48">
        <v>3.8</v>
      </c>
      <c r="H556" s="51">
        <v>25.1</v>
      </c>
      <c r="I556" s="48">
        <v>151.56</v>
      </c>
      <c r="J556" s="45">
        <v>382</v>
      </c>
      <c r="K556" s="36"/>
    </row>
    <row r="557" spans="1:11" ht="15" x14ac:dyDescent="0.25">
      <c r="A557" s="15"/>
      <c r="B557" s="11"/>
      <c r="C557" s="6"/>
      <c r="D557" s="35"/>
      <c r="E557" s="36"/>
      <c r="F557" s="36"/>
      <c r="G557" s="36"/>
      <c r="H557" s="36"/>
      <c r="I557" s="36"/>
      <c r="J557" s="37"/>
      <c r="K557" s="36"/>
    </row>
    <row r="558" spans="1:11" ht="15" x14ac:dyDescent="0.25">
      <c r="A558" s="15"/>
      <c r="B558" s="11"/>
      <c r="C558" s="6"/>
      <c r="D558" s="35"/>
      <c r="E558" s="36"/>
      <c r="F558" s="36"/>
      <c r="G558" s="36"/>
      <c r="H558" s="36"/>
      <c r="I558" s="36"/>
      <c r="J558" s="37"/>
      <c r="K558" s="36"/>
    </row>
    <row r="559" spans="1:11" ht="15" x14ac:dyDescent="0.25">
      <c r="A559" s="16"/>
      <c r="B559" s="8"/>
      <c r="C559" s="17" t="s">
        <v>35</v>
      </c>
      <c r="D559" s="9"/>
      <c r="E559" s="19">
        <f>SUM(E552:E558)</f>
        <v>5.4166666666666662E-2</v>
      </c>
      <c r="F559" s="19">
        <f t="shared" ref="F559:I559" si="170">SUM(F552:F558)</f>
        <v>37.71</v>
      </c>
      <c r="G559" s="19">
        <f t="shared" si="170"/>
        <v>22.360000000000003</v>
      </c>
      <c r="H559" s="19">
        <f t="shared" si="170"/>
        <v>86.07</v>
      </c>
      <c r="I559" s="19">
        <f t="shared" si="170"/>
        <v>571.73</v>
      </c>
      <c r="J559" s="22"/>
      <c r="K559" s="19">
        <f t="shared" ref="K559" si="171">SUM(K552:K558)</f>
        <v>0</v>
      </c>
    </row>
    <row r="560" spans="1:11" ht="15" x14ac:dyDescent="0.25">
      <c r="A560" s="14">
        <f>A552</f>
        <v>14</v>
      </c>
      <c r="B560" s="10" t="s">
        <v>21</v>
      </c>
      <c r="C560" s="12" t="s">
        <v>20</v>
      </c>
      <c r="D560" s="35"/>
      <c r="E560" s="36"/>
      <c r="F560" s="36"/>
      <c r="G560" s="36"/>
      <c r="H560" s="36"/>
      <c r="I560" s="36"/>
      <c r="J560" s="37"/>
      <c r="K560" s="36"/>
    </row>
    <row r="561" spans="1:11" ht="15" x14ac:dyDescent="0.25">
      <c r="A561" s="15"/>
      <c r="B561" s="11"/>
      <c r="C561" s="6"/>
      <c r="D561" s="35"/>
      <c r="E561" s="36"/>
      <c r="F561" s="36"/>
      <c r="G561" s="36"/>
      <c r="H561" s="36"/>
      <c r="I561" s="36"/>
      <c r="J561" s="37"/>
      <c r="K561" s="36"/>
    </row>
    <row r="562" spans="1:11" ht="15" x14ac:dyDescent="0.25">
      <c r="A562" s="15"/>
      <c r="B562" s="11"/>
      <c r="C562" s="6"/>
      <c r="D562" s="35"/>
      <c r="E562" s="36"/>
      <c r="F562" s="36"/>
      <c r="G562" s="36"/>
      <c r="H562" s="36"/>
      <c r="I562" s="36"/>
      <c r="J562" s="37"/>
      <c r="K562" s="36"/>
    </row>
    <row r="563" spans="1:11" ht="15" x14ac:dyDescent="0.25">
      <c r="A563" s="16"/>
      <c r="B563" s="8"/>
      <c r="C563" s="17" t="s">
        <v>35</v>
      </c>
      <c r="D563" s="9"/>
      <c r="E563" s="19">
        <f>SUM(E560:E562)</f>
        <v>0</v>
      </c>
      <c r="F563" s="19">
        <f t="shared" ref="F563:I563" si="172">SUM(F560:F562)</f>
        <v>0</v>
      </c>
      <c r="G563" s="19">
        <f t="shared" si="172"/>
        <v>0</v>
      </c>
      <c r="H563" s="19">
        <f t="shared" si="172"/>
        <v>0</v>
      </c>
      <c r="I563" s="19">
        <f t="shared" si="172"/>
        <v>0</v>
      </c>
      <c r="J563" s="22"/>
      <c r="K563" s="19">
        <f t="shared" ref="K563" ca="1" si="173">SUM(K560:K568)</f>
        <v>0</v>
      </c>
    </row>
    <row r="564" spans="1:11" ht="30" x14ac:dyDescent="0.25">
      <c r="A564" s="14">
        <f>A552</f>
        <v>14</v>
      </c>
      <c r="B564" s="10" t="s">
        <v>22</v>
      </c>
      <c r="C564" s="7" t="s">
        <v>23</v>
      </c>
      <c r="D564" s="57" t="s">
        <v>184</v>
      </c>
      <c r="E564" s="72">
        <v>1.2500000000000001E-2</v>
      </c>
      <c r="F564" s="68">
        <v>3.72</v>
      </c>
      <c r="G564" s="68">
        <v>6.36</v>
      </c>
      <c r="H564" s="69">
        <v>8.3000000000000007</v>
      </c>
      <c r="I564" s="68">
        <v>88.79</v>
      </c>
      <c r="J564" s="70">
        <v>47</v>
      </c>
      <c r="K564" s="36"/>
    </row>
    <row r="565" spans="1:11" ht="30" x14ac:dyDescent="0.25">
      <c r="A565" s="15"/>
      <c r="B565" s="11"/>
      <c r="C565" s="7" t="s">
        <v>24</v>
      </c>
      <c r="D565" s="42" t="s">
        <v>185</v>
      </c>
      <c r="E565" s="54" t="s">
        <v>64</v>
      </c>
      <c r="F565" s="47">
        <v>4.17</v>
      </c>
      <c r="G565" s="47">
        <v>5.94</v>
      </c>
      <c r="H565" s="50">
        <v>16.809999999999999</v>
      </c>
      <c r="I565" s="47">
        <v>129</v>
      </c>
      <c r="J565" s="45">
        <v>85</v>
      </c>
      <c r="K565" s="36"/>
    </row>
    <row r="566" spans="1:11" ht="15" x14ac:dyDescent="0.25">
      <c r="A566" s="15"/>
      <c r="B566" s="11"/>
      <c r="C566" s="7" t="s">
        <v>25</v>
      </c>
      <c r="D566" s="58" t="s">
        <v>50</v>
      </c>
      <c r="E566" s="54">
        <v>0.02</v>
      </c>
      <c r="F566" s="47">
        <v>6.8</v>
      </c>
      <c r="G566" s="47">
        <v>2.7</v>
      </c>
      <c r="H566" s="50">
        <v>1.65</v>
      </c>
      <c r="I566" s="47">
        <v>71.23</v>
      </c>
      <c r="J566" s="45">
        <v>256</v>
      </c>
      <c r="K566" s="36"/>
    </row>
    <row r="567" spans="1:11" ht="15" x14ac:dyDescent="0.25">
      <c r="A567" s="15"/>
      <c r="B567" s="11"/>
      <c r="C567" s="7" t="s">
        <v>26</v>
      </c>
      <c r="D567" s="59" t="s">
        <v>186</v>
      </c>
      <c r="E567" s="77" t="s">
        <v>85</v>
      </c>
      <c r="F567" s="79">
        <v>3.8</v>
      </c>
      <c r="G567" s="79">
        <v>9</v>
      </c>
      <c r="H567" s="79">
        <v>21.2</v>
      </c>
      <c r="I567" s="78">
        <v>251.42</v>
      </c>
      <c r="J567" s="71">
        <v>143</v>
      </c>
      <c r="K567" s="36"/>
    </row>
    <row r="568" spans="1:11" ht="15" x14ac:dyDescent="0.25">
      <c r="A568" s="15"/>
      <c r="B568" s="11"/>
      <c r="C568" s="7" t="s">
        <v>27</v>
      </c>
      <c r="D568" s="42" t="s">
        <v>77</v>
      </c>
      <c r="E568" s="54">
        <v>5.0000000000000001E-3</v>
      </c>
      <c r="F568" s="47">
        <v>0.6</v>
      </c>
      <c r="G568" s="47">
        <v>0</v>
      </c>
      <c r="H568" s="50">
        <v>29</v>
      </c>
      <c r="I568" s="47">
        <v>111.2</v>
      </c>
      <c r="J568" s="45">
        <v>348</v>
      </c>
      <c r="K568" s="36"/>
    </row>
    <row r="569" spans="1:11" ht="15" x14ac:dyDescent="0.25">
      <c r="A569" s="15"/>
      <c r="B569" s="11"/>
      <c r="C569" s="7" t="s">
        <v>28</v>
      </c>
      <c r="D569" s="42" t="s">
        <v>53</v>
      </c>
      <c r="E569" s="54">
        <v>0.02</v>
      </c>
      <c r="F569" s="47">
        <v>3.3</v>
      </c>
      <c r="G569" s="47">
        <v>0.6</v>
      </c>
      <c r="H569" s="50">
        <v>16.7</v>
      </c>
      <c r="I569" s="47">
        <v>87</v>
      </c>
      <c r="J569" s="37"/>
      <c r="K569" s="36"/>
    </row>
    <row r="570" spans="1:11" ht="15" x14ac:dyDescent="0.25">
      <c r="A570" s="15"/>
      <c r="B570" s="11"/>
      <c r="C570" s="7" t="s">
        <v>29</v>
      </c>
      <c r="D570" s="42" t="s">
        <v>54</v>
      </c>
      <c r="E570" s="54">
        <v>2.5000000000000001E-2</v>
      </c>
      <c r="F570" s="47">
        <v>3.04</v>
      </c>
      <c r="G570" s="47">
        <v>0.32</v>
      </c>
      <c r="H570" s="50">
        <v>19.68</v>
      </c>
      <c r="I570" s="47">
        <v>94.4</v>
      </c>
      <c r="J570" s="37"/>
      <c r="K570" s="36"/>
    </row>
    <row r="571" spans="1:11" ht="15" x14ac:dyDescent="0.25">
      <c r="A571" s="15"/>
      <c r="B571" s="11"/>
      <c r="C571" s="6"/>
      <c r="D571" s="35"/>
      <c r="E571" s="36"/>
      <c r="F571" s="36"/>
      <c r="G571" s="36"/>
      <c r="H571" s="36"/>
      <c r="I571" s="36"/>
      <c r="J571" s="37"/>
      <c r="K571" s="36"/>
    </row>
    <row r="572" spans="1:11" ht="15" x14ac:dyDescent="0.25">
      <c r="A572" s="15"/>
      <c r="B572" s="11"/>
      <c r="C572" s="6"/>
      <c r="D572" s="35"/>
      <c r="E572" s="36"/>
      <c r="F572" s="36"/>
      <c r="G572" s="36"/>
      <c r="H572" s="36"/>
      <c r="I572" s="36"/>
      <c r="J572" s="37"/>
      <c r="K572" s="36"/>
    </row>
    <row r="573" spans="1:11" ht="15.75" thickBot="1" x14ac:dyDescent="0.3">
      <c r="A573" s="16"/>
      <c r="B573" s="8"/>
      <c r="C573" s="17" t="s">
        <v>35</v>
      </c>
      <c r="D573" s="9"/>
      <c r="E573" s="19">
        <f>SUM(E564:E572)</f>
        <v>8.249999999999999E-2</v>
      </c>
      <c r="F573" s="19">
        <f t="shared" ref="F573:I573" si="174">SUM(F564:F572)</f>
        <v>25.430000000000003</v>
      </c>
      <c r="G573" s="19">
        <f t="shared" si="174"/>
        <v>24.92</v>
      </c>
      <c r="H573" s="19">
        <f t="shared" si="174"/>
        <v>113.34</v>
      </c>
      <c r="I573" s="19">
        <f t="shared" si="174"/>
        <v>833.04000000000008</v>
      </c>
      <c r="J573" s="22"/>
      <c r="K573" s="19">
        <f t="shared" ref="K573" ca="1" si="175">SUM(K570:K578)</f>
        <v>0</v>
      </c>
    </row>
    <row r="574" spans="1:11" ht="15" x14ac:dyDescent="0.25">
      <c r="A574" s="14">
        <f>A552</f>
        <v>14</v>
      </c>
      <c r="B574" s="10" t="s">
        <v>30</v>
      </c>
      <c r="C574" s="12" t="s">
        <v>31</v>
      </c>
      <c r="D574" s="60" t="s">
        <v>183</v>
      </c>
      <c r="E574" s="74">
        <v>1.6666666666666666E-2</v>
      </c>
      <c r="F574" s="62">
        <v>3.5</v>
      </c>
      <c r="G574" s="62">
        <v>3.75</v>
      </c>
      <c r="H574" s="63">
        <v>34.770000000000003</v>
      </c>
      <c r="I574" s="62">
        <v>167</v>
      </c>
      <c r="J574" s="66">
        <v>406</v>
      </c>
      <c r="K574" s="36"/>
    </row>
    <row r="575" spans="1:11" ht="15" x14ac:dyDescent="0.25">
      <c r="A575" s="15"/>
      <c r="B575" s="11"/>
      <c r="C575" s="12" t="s">
        <v>27</v>
      </c>
      <c r="D575" s="61" t="s">
        <v>45</v>
      </c>
      <c r="E575" s="75">
        <v>5.0000000000000001E-3</v>
      </c>
      <c r="F575" s="64">
        <v>1</v>
      </c>
      <c r="G575" s="64">
        <v>0.2</v>
      </c>
      <c r="H575" s="65">
        <v>20.2</v>
      </c>
      <c r="I575" s="64">
        <v>92</v>
      </c>
      <c r="J575" s="67">
        <v>389</v>
      </c>
      <c r="K575" s="36"/>
    </row>
    <row r="576" spans="1:11" ht="15" x14ac:dyDescent="0.25">
      <c r="A576" s="15"/>
      <c r="B576" s="11"/>
      <c r="C576" s="6"/>
      <c r="D576" s="35"/>
      <c r="E576" s="36"/>
      <c r="F576" s="36"/>
      <c r="G576" s="36"/>
      <c r="H576" s="36"/>
      <c r="I576" s="36"/>
      <c r="J576" s="37"/>
      <c r="K576" s="36"/>
    </row>
    <row r="577" spans="1:11" ht="15" x14ac:dyDescent="0.25">
      <c r="A577" s="15"/>
      <c r="B577" s="11"/>
      <c r="C577" s="6"/>
      <c r="D577" s="35"/>
      <c r="E577" s="36"/>
      <c r="F577" s="36"/>
      <c r="G577" s="36"/>
      <c r="H577" s="36"/>
      <c r="I577" s="36"/>
      <c r="J577" s="37"/>
      <c r="K577" s="36"/>
    </row>
    <row r="578" spans="1:11" ht="15" x14ac:dyDescent="0.25">
      <c r="A578" s="16"/>
      <c r="B578" s="8"/>
      <c r="C578" s="17" t="s">
        <v>35</v>
      </c>
      <c r="D578" s="9"/>
      <c r="E578" s="19">
        <f>SUM(E574:E577)</f>
        <v>2.1666666666666667E-2</v>
      </c>
      <c r="F578" s="19">
        <f t="shared" ref="F578:I578" si="176">SUM(F574:F577)</f>
        <v>4.5</v>
      </c>
      <c r="G578" s="19">
        <f t="shared" si="176"/>
        <v>3.95</v>
      </c>
      <c r="H578" s="19">
        <f t="shared" si="176"/>
        <v>54.97</v>
      </c>
      <c r="I578" s="19">
        <f t="shared" si="176"/>
        <v>259</v>
      </c>
      <c r="J578" s="22"/>
      <c r="K578" s="19">
        <f t="shared" ref="K578" ca="1" si="177">SUM(K571:K577)</f>
        <v>0</v>
      </c>
    </row>
    <row r="579" spans="1:11" ht="15" x14ac:dyDescent="0.25">
      <c r="A579" s="14">
        <f>A552</f>
        <v>14</v>
      </c>
      <c r="B579" s="10" t="s">
        <v>32</v>
      </c>
      <c r="C579" s="7" t="s">
        <v>17</v>
      </c>
      <c r="D579" s="35"/>
      <c r="E579" s="36"/>
      <c r="F579" s="36"/>
      <c r="G579" s="36"/>
      <c r="H579" s="36"/>
      <c r="I579" s="36"/>
      <c r="J579" s="37"/>
      <c r="K579" s="36"/>
    </row>
    <row r="580" spans="1:11" ht="15" x14ac:dyDescent="0.25">
      <c r="A580" s="15"/>
      <c r="B580" s="11"/>
      <c r="C580" s="7" t="s">
        <v>26</v>
      </c>
      <c r="D580" s="35"/>
      <c r="E580" s="36"/>
      <c r="F580" s="36"/>
      <c r="G580" s="36"/>
      <c r="H580" s="36"/>
      <c r="I580" s="36"/>
      <c r="J580" s="37"/>
      <c r="K580" s="36"/>
    </row>
    <row r="581" spans="1:11" ht="15" x14ac:dyDescent="0.25">
      <c r="A581" s="15"/>
      <c r="B581" s="11"/>
      <c r="C581" s="7" t="s">
        <v>27</v>
      </c>
      <c r="D581" s="35"/>
      <c r="E581" s="36"/>
      <c r="F581" s="36"/>
      <c r="G581" s="36"/>
      <c r="H581" s="36"/>
      <c r="I581" s="36"/>
      <c r="J581" s="37"/>
      <c r="K581" s="36"/>
    </row>
    <row r="582" spans="1:11" ht="15" x14ac:dyDescent="0.25">
      <c r="A582" s="15"/>
      <c r="B582" s="11"/>
      <c r="C582" s="7" t="s">
        <v>19</v>
      </c>
      <c r="D582" s="35"/>
      <c r="E582" s="36"/>
      <c r="F582" s="36"/>
      <c r="G582" s="36"/>
      <c r="H582" s="36"/>
      <c r="I582" s="36"/>
      <c r="J582" s="37"/>
      <c r="K582" s="36"/>
    </row>
    <row r="583" spans="1:11" ht="15" x14ac:dyDescent="0.25">
      <c r="A583" s="15"/>
      <c r="B583" s="11"/>
      <c r="C583" s="6"/>
      <c r="D583" s="35"/>
      <c r="E583" s="36"/>
      <c r="F583" s="36"/>
      <c r="G583" s="36"/>
      <c r="H583" s="36"/>
      <c r="I583" s="36"/>
      <c r="J583" s="37"/>
      <c r="K583" s="36"/>
    </row>
    <row r="584" spans="1:11" ht="15" x14ac:dyDescent="0.25">
      <c r="A584" s="15"/>
      <c r="B584" s="11"/>
      <c r="C584" s="6"/>
      <c r="D584" s="35"/>
      <c r="E584" s="36"/>
      <c r="F584" s="36"/>
      <c r="G584" s="36"/>
      <c r="H584" s="36"/>
      <c r="I584" s="36"/>
      <c r="J584" s="37"/>
      <c r="K584" s="36"/>
    </row>
    <row r="585" spans="1:11" ht="15" x14ac:dyDescent="0.25">
      <c r="A585" s="16"/>
      <c r="B585" s="8"/>
      <c r="C585" s="17" t="s">
        <v>35</v>
      </c>
      <c r="D585" s="9"/>
      <c r="E585" s="19">
        <f>SUM(E579:E584)</f>
        <v>0</v>
      </c>
      <c r="F585" s="19">
        <f t="shared" ref="F585:I585" si="178">SUM(F579:F584)</f>
        <v>0</v>
      </c>
      <c r="G585" s="19">
        <f t="shared" si="178"/>
        <v>0</v>
      </c>
      <c r="H585" s="19">
        <f t="shared" si="178"/>
        <v>0</v>
      </c>
      <c r="I585" s="19">
        <f t="shared" si="178"/>
        <v>0</v>
      </c>
      <c r="J585" s="22"/>
      <c r="K585" s="19">
        <f t="shared" ref="K585" ca="1" si="179">SUM(K579:K587)</f>
        <v>0</v>
      </c>
    </row>
    <row r="586" spans="1:11" ht="15" x14ac:dyDescent="0.25">
      <c r="A586" s="14">
        <f>A552</f>
        <v>14</v>
      </c>
      <c r="B586" s="10" t="s">
        <v>33</v>
      </c>
      <c r="C586" s="12" t="s">
        <v>34</v>
      </c>
      <c r="D586" s="35"/>
      <c r="E586" s="36"/>
      <c r="F586" s="36"/>
      <c r="G586" s="36"/>
      <c r="H586" s="36"/>
      <c r="I586" s="36"/>
      <c r="J586" s="37"/>
      <c r="K586" s="36"/>
    </row>
    <row r="587" spans="1:11" ht="15" x14ac:dyDescent="0.25">
      <c r="A587" s="15"/>
      <c r="B587" s="11"/>
      <c r="C587" s="12" t="s">
        <v>31</v>
      </c>
      <c r="D587" s="35"/>
      <c r="E587" s="36"/>
      <c r="F587" s="36"/>
      <c r="G587" s="36"/>
      <c r="H587" s="36"/>
      <c r="I587" s="36"/>
      <c r="J587" s="37"/>
      <c r="K587" s="36"/>
    </row>
    <row r="588" spans="1:11" ht="15" x14ac:dyDescent="0.25">
      <c r="A588" s="15"/>
      <c r="B588" s="11"/>
      <c r="C588" s="12" t="s">
        <v>27</v>
      </c>
      <c r="D588" s="35"/>
      <c r="E588" s="36"/>
      <c r="F588" s="36"/>
      <c r="G588" s="36"/>
      <c r="H588" s="36"/>
      <c r="I588" s="36"/>
      <c r="J588" s="37"/>
      <c r="K588" s="36"/>
    </row>
    <row r="589" spans="1:11" ht="15" x14ac:dyDescent="0.25">
      <c r="A589" s="15"/>
      <c r="B589" s="11"/>
      <c r="C589" s="12" t="s">
        <v>20</v>
      </c>
      <c r="D589" s="35"/>
      <c r="E589" s="36"/>
      <c r="F589" s="36"/>
      <c r="G589" s="36"/>
      <c r="H589" s="36"/>
      <c r="I589" s="36"/>
      <c r="J589" s="37"/>
      <c r="K589" s="36"/>
    </row>
    <row r="590" spans="1:11" ht="15" x14ac:dyDescent="0.25">
      <c r="A590" s="15"/>
      <c r="B590" s="11"/>
      <c r="C590" s="6"/>
      <c r="D590" s="35"/>
      <c r="E590" s="36"/>
      <c r="F590" s="36"/>
      <c r="G590" s="36"/>
      <c r="H590" s="36"/>
      <c r="I590" s="36"/>
      <c r="J590" s="37"/>
      <c r="K590" s="36"/>
    </row>
    <row r="591" spans="1:11" ht="15" x14ac:dyDescent="0.25">
      <c r="A591" s="15"/>
      <c r="B591" s="11"/>
      <c r="C591" s="6"/>
      <c r="D591" s="35"/>
      <c r="E591" s="36"/>
      <c r="F591" s="36"/>
      <c r="G591" s="36"/>
      <c r="H591" s="36"/>
      <c r="I591" s="36"/>
      <c r="J591" s="37"/>
      <c r="K591" s="36"/>
    </row>
    <row r="592" spans="1:11" ht="15" x14ac:dyDescent="0.25">
      <c r="A592" s="16"/>
      <c r="B592" s="8"/>
      <c r="C592" s="18" t="s">
        <v>35</v>
      </c>
      <c r="D592" s="9"/>
      <c r="E592" s="19">
        <f>SUM(E586:E591)</f>
        <v>0</v>
      </c>
      <c r="F592" s="19">
        <f t="shared" ref="F592:I592" si="180">SUM(F586:F591)</f>
        <v>0</v>
      </c>
      <c r="G592" s="19">
        <f t="shared" si="180"/>
        <v>0</v>
      </c>
      <c r="H592" s="19">
        <f t="shared" si="180"/>
        <v>0</v>
      </c>
      <c r="I592" s="19">
        <f t="shared" si="180"/>
        <v>0</v>
      </c>
      <c r="J592" s="22"/>
      <c r="K592" s="19">
        <f ca="1">SUM(K586:K846)</f>
        <v>0</v>
      </c>
    </row>
    <row r="593" spans="1:11" ht="15.75" thickBot="1" x14ac:dyDescent="0.25">
      <c r="A593" s="24">
        <f>A552</f>
        <v>14</v>
      </c>
      <c r="B593" s="87" t="s">
        <v>4</v>
      </c>
      <c r="C593" s="88"/>
      <c r="D593" s="25"/>
      <c r="E593" s="26">
        <f>E559+E563+E573+E578+E585+E592</f>
        <v>0.15833333333333333</v>
      </c>
      <c r="F593" s="26">
        <f t="shared" ref="F593:I593" si="181">F559+F563+F573+F578+F585+F592</f>
        <v>67.64</v>
      </c>
      <c r="G593" s="26">
        <f t="shared" si="181"/>
        <v>51.230000000000004</v>
      </c>
      <c r="H593" s="26">
        <f t="shared" si="181"/>
        <v>254.38</v>
      </c>
      <c r="I593" s="26">
        <f t="shared" si="181"/>
        <v>1663.77</v>
      </c>
      <c r="J593" s="27"/>
      <c r="K593" s="26">
        <f ca="1">K559+K563+K573+K578+K585+K592</f>
        <v>0</v>
      </c>
    </row>
    <row r="594" spans="1:11" ht="15.75" thickBot="1" x14ac:dyDescent="0.3">
      <c r="A594" s="20">
        <v>15</v>
      </c>
      <c r="B594" s="21" t="s">
        <v>16</v>
      </c>
      <c r="C594" s="5" t="s">
        <v>193</v>
      </c>
      <c r="D594" s="42" t="s">
        <v>187</v>
      </c>
      <c r="E594" s="53">
        <v>1.6666666666666666E-2</v>
      </c>
      <c r="F594" s="47">
        <v>13.8</v>
      </c>
      <c r="G594" s="47">
        <v>4.08</v>
      </c>
      <c r="H594" s="50">
        <v>7.02</v>
      </c>
      <c r="I594" s="47">
        <v>53.7</v>
      </c>
      <c r="J594" s="79">
        <v>75</v>
      </c>
      <c r="K594" s="33"/>
    </row>
    <row r="595" spans="1:11" ht="15" x14ac:dyDescent="0.25">
      <c r="A595" s="15"/>
      <c r="B595" s="11"/>
      <c r="C595" s="6" t="s">
        <v>196</v>
      </c>
      <c r="D595" s="42" t="s">
        <v>188</v>
      </c>
      <c r="E595" s="53">
        <v>1.2500000000000001E-2</v>
      </c>
      <c r="F595" s="47">
        <v>11.96</v>
      </c>
      <c r="G595" s="47">
        <v>9.4499999999999993</v>
      </c>
      <c r="H595" s="50">
        <v>6.37</v>
      </c>
      <c r="I595" s="47">
        <v>96.92</v>
      </c>
      <c r="J595" s="79">
        <v>231</v>
      </c>
      <c r="K595" s="36"/>
    </row>
    <row r="596" spans="1:11" ht="15" x14ac:dyDescent="0.25">
      <c r="A596" s="15"/>
      <c r="B596" s="11"/>
      <c r="C596" s="7" t="s">
        <v>197</v>
      </c>
      <c r="D596" s="42" t="s">
        <v>189</v>
      </c>
      <c r="E596" s="54" t="s">
        <v>57</v>
      </c>
      <c r="F596" s="47">
        <v>4.78</v>
      </c>
      <c r="G596" s="47">
        <v>4.43</v>
      </c>
      <c r="H596" s="50">
        <v>30.88</v>
      </c>
      <c r="I596" s="47">
        <v>182.55</v>
      </c>
      <c r="J596" s="45" t="s">
        <v>190</v>
      </c>
      <c r="K596" s="36"/>
    </row>
    <row r="597" spans="1:11" ht="15" x14ac:dyDescent="0.25">
      <c r="A597" s="15"/>
      <c r="B597" s="11"/>
      <c r="C597" s="7" t="s">
        <v>19</v>
      </c>
      <c r="D597" s="42" t="s">
        <v>78</v>
      </c>
      <c r="E597" s="54">
        <v>0.02</v>
      </c>
      <c r="F597" s="47">
        <v>3.3</v>
      </c>
      <c r="G597" s="47">
        <v>0.6</v>
      </c>
      <c r="H597" s="50">
        <v>16.7</v>
      </c>
      <c r="I597" s="47">
        <v>87</v>
      </c>
      <c r="J597" s="45"/>
      <c r="K597" s="36"/>
    </row>
    <row r="598" spans="1:11" ht="15.75" thickBot="1" x14ac:dyDescent="0.3">
      <c r="A598" s="15"/>
      <c r="B598" s="11"/>
      <c r="C598" s="7" t="s">
        <v>198</v>
      </c>
      <c r="D598" s="42" t="s">
        <v>43</v>
      </c>
      <c r="E598" s="55">
        <v>5.0000000000000001E-3</v>
      </c>
      <c r="F598" s="48">
        <v>3.87</v>
      </c>
      <c r="G598" s="48">
        <v>3.8</v>
      </c>
      <c r="H598" s="51">
        <v>25.1</v>
      </c>
      <c r="I598" s="48">
        <v>151.56</v>
      </c>
      <c r="J598" s="45">
        <v>382</v>
      </c>
      <c r="K598" s="36"/>
    </row>
    <row r="599" spans="1:11" ht="15" x14ac:dyDescent="0.25">
      <c r="A599" s="15"/>
      <c r="B599" s="11"/>
      <c r="C599" s="6"/>
      <c r="D599" s="35"/>
      <c r="E599" s="36"/>
      <c r="F599" s="36"/>
      <c r="G599" s="36"/>
      <c r="H599" s="36"/>
      <c r="I599" s="36"/>
      <c r="J599" s="37"/>
      <c r="K599" s="36"/>
    </row>
    <row r="600" spans="1:11" ht="15" x14ac:dyDescent="0.25">
      <c r="A600" s="15"/>
      <c r="B600" s="11"/>
      <c r="C600" s="6"/>
      <c r="D600" s="35"/>
      <c r="E600" s="36"/>
      <c r="F600" s="36"/>
      <c r="G600" s="36"/>
      <c r="H600" s="36"/>
      <c r="I600" s="36"/>
      <c r="J600" s="37"/>
      <c r="K600" s="36"/>
    </row>
    <row r="601" spans="1:11" ht="15" x14ac:dyDescent="0.25">
      <c r="A601" s="16"/>
      <c r="B601" s="8"/>
      <c r="C601" s="17" t="s">
        <v>35</v>
      </c>
      <c r="D601" s="9"/>
      <c r="E601" s="19">
        <f>SUM(E594:E600)</f>
        <v>5.4166666666666662E-2</v>
      </c>
      <c r="F601" s="19">
        <f t="shared" ref="F601:I601" si="182">SUM(F594:F600)</f>
        <v>37.71</v>
      </c>
      <c r="G601" s="19">
        <f t="shared" si="182"/>
        <v>22.360000000000003</v>
      </c>
      <c r="H601" s="19">
        <f t="shared" si="182"/>
        <v>86.07</v>
      </c>
      <c r="I601" s="19">
        <f t="shared" si="182"/>
        <v>571.73</v>
      </c>
      <c r="J601" s="22"/>
      <c r="K601" s="19">
        <f t="shared" ref="K601" si="183">SUM(K594:K600)</f>
        <v>0</v>
      </c>
    </row>
    <row r="602" spans="1:11" ht="15" x14ac:dyDescent="0.25">
      <c r="A602" s="14">
        <f>A594</f>
        <v>15</v>
      </c>
      <c r="B602" s="10" t="s">
        <v>21</v>
      </c>
      <c r="C602" s="12" t="s">
        <v>20</v>
      </c>
      <c r="D602" s="35"/>
      <c r="E602" s="36"/>
      <c r="F602" s="36"/>
      <c r="G602" s="36"/>
      <c r="H602" s="36"/>
      <c r="I602" s="36"/>
      <c r="J602" s="37"/>
      <c r="K602" s="36"/>
    </row>
    <row r="603" spans="1:11" ht="15" x14ac:dyDescent="0.25">
      <c r="A603" s="15"/>
      <c r="B603" s="11"/>
      <c r="C603" s="6"/>
      <c r="D603" s="35"/>
      <c r="E603" s="36"/>
      <c r="F603" s="36"/>
      <c r="G603" s="36"/>
      <c r="H603" s="36"/>
      <c r="I603" s="36"/>
      <c r="J603" s="37"/>
      <c r="K603" s="36"/>
    </row>
    <row r="604" spans="1:11" ht="15" x14ac:dyDescent="0.25">
      <c r="A604" s="15"/>
      <c r="B604" s="11"/>
      <c r="C604" s="6"/>
      <c r="D604" s="35"/>
      <c r="E604" s="36"/>
      <c r="F604" s="36"/>
      <c r="G604" s="36"/>
      <c r="H604" s="36"/>
      <c r="I604" s="36"/>
      <c r="J604" s="37"/>
      <c r="K604" s="36"/>
    </row>
    <row r="605" spans="1:11" ht="15" x14ac:dyDescent="0.25">
      <c r="A605" s="16"/>
      <c r="B605" s="8"/>
      <c r="C605" s="17" t="s">
        <v>35</v>
      </c>
      <c r="D605" s="9"/>
      <c r="E605" s="19">
        <f>SUM(E602:E604)</f>
        <v>0</v>
      </c>
      <c r="F605" s="19">
        <f t="shared" ref="F605:I605" si="184">SUM(F602:F604)</f>
        <v>0</v>
      </c>
      <c r="G605" s="19">
        <f t="shared" si="184"/>
        <v>0</v>
      </c>
      <c r="H605" s="19">
        <f t="shared" si="184"/>
        <v>0</v>
      </c>
      <c r="I605" s="19">
        <f t="shared" si="184"/>
        <v>0</v>
      </c>
      <c r="J605" s="22"/>
      <c r="K605" s="19">
        <f t="shared" ref="K605" ca="1" si="185">SUM(K602:K610)</f>
        <v>0</v>
      </c>
    </row>
    <row r="606" spans="1:11" ht="30" x14ac:dyDescent="0.25">
      <c r="A606" s="14">
        <f>A594</f>
        <v>15</v>
      </c>
      <c r="B606" s="10" t="s">
        <v>22</v>
      </c>
      <c r="C606" s="7" t="s">
        <v>23</v>
      </c>
      <c r="D606" s="57" t="s">
        <v>184</v>
      </c>
      <c r="E606" s="72">
        <v>1.2500000000000001E-2</v>
      </c>
      <c r="F606" s="68">
        <v>3.72</v>
      </c>
      <c r="G606" s="68">
        <v>6.36</v>
      </c>
      <c r="H606" s="69">
        <v>8.3000000000000007</v>
      </c>
      <c r="I606" s="68">
        <v>88.79</v>
      </c>
      <c r="J606" s="70">
        <v>47</v>
      </c>
      <c r="K606" s="36"/>
    </row>
    <row r="607" spans="1:11" ht="30" x14ac:dyDescent="0.25">
      <c r="A607" s="15"/>
      <c r="B607" s="11"/>
      <c r="C607" s="7" t="s">
        <v>24</v>
      </c>
      <c r="D607" s="42" t="s">
        <v>185</v>
      </c>
      <c r="E607" s="54" t="s">
        <v>64</v>
      </c>
      <c r="F607" s="47">
        <v>4.17</v>
      </c>
      <c r="G607" s="47">
        <v>5.94</v>
      </c>
      <c r="H607" s="50">
        <v>16.809999999999999</v>
      </c>
      <c r="I607" s="47">
        <v>129</v>
      </c>
      <c r="J607" s="45">
        <v>85</v>
      </c>
      <c r="K607" s="36"/>
    </row>
    <row r="608" spans="1:11" ht="15" x14ac:dyDescent="0.25">
      <c r="A608" s="15"/>
      <c r="B608" s="11"/>
      <c r="C608" s="7" t="s">
        <v>25</v>
      </c>
      <c r="D608" s="58" t="s">
        <v>50</v>
      </c>
      <c r="E608" s="54">
        <v>0.02</v>
      </c>
      <c r="F608" s="47">
        <v>6.8</v>
      </c>
      <c r="G608" s="47">
        <v>2.7</v>
      </c>
      <c r="H608" s="50">
        <v>1.65</v>
      </c>
      <c r="I608" s="47">
        <v>71.23</v>
      </c>
      <c r="J608" s="45">
        <v>256</v>
      </c>
      <c r="K608" s="36"/>
    </row>
    <row r="609" spans="1:11" ht="15" x14ac:dyDescent="0.25">
      <c r="A609" s="15"/>
      <c r="B609" s="11"/>
      <c r="C609" s="7" t="s">
        <v>26</v>
      </c>
      <c r="D609" s="59" t="s">
        <v>186</v>
      </c>
      <c r="E609" s="77" t="s">
        <v>85</v>
      </c>
      <c r="F609" s="79">
        <v>3.8</v>
      </c>
      <c r="G609" s="79">
        <v>9</v>
      </c>
      <c r="H609" s="79">
        <v>21.2</v>
      </c>
      <c r="I609" s="78">
        <v>251.42</v>
      </c>
      <c r="J609" s="71">
        <v>143</v>
      </c>
      <c r="K609" s="36"/>
    </row>
    <row r="610" spans="1:11" ht="15" x14ac:dyDescent="0.25">
      <c r="A610" s="15"/>
      <c r="B610" s="11"/>
      <c r="C610" s="7" t="s">
        <v>27</v>
      </c>
      <c r="D610" s="42" t="s">
        <v>77</v>
      </c>
      <c r="E610" s="54">
        <v>5.0000000000000001E-3</v>
      </c>
      <c r="F610" s="47">
        <v>0.6</v>
      </c>
      <c r="G610" s="47">
        <v>0</v>
      </c>
      <c r="H610" s="50">
        <v>29</v>
      </c>
      <c r="I610" s="47">
        <v>111.2</v>
      </c>
      <c r="J610" s="45">
        <v>348</v>
      </c>
      <c r="K610" s="36"/>
    </row>
    <row r="611" spans="1:11" ht="15" x14ac:dyDescent="0.25">
      <c r="A611" s="15"/>
      <c r="B611" s="11"/>
      <c r="C611" s="7" t="s">
        <v>28</v>
      </c>
      <c r="D611" s="42" t="s">
        <v>53</v>
      </c>
      <c r="E611" s="54">
        <v>0.02</v>
      </c>
      <c r="F611" s="47">
        <v>3.3</v>
      </c>
      <c r="G611" s="47">
        <v>0.6</v>
      </c>
      <c r="H611" s="50">
        <v>16.7</v>
      </c>
      <c r="I611" s="47">
        <v>87</v>
      </c>
      <c r="J611" s="37"/>
      <c r="K611" s="36"/>
    </row>
    <row r="612" spans="1:11" ht="15" x14ac:dyDescent="0.25">
      <c r="A612" s="15"/>
      <c r="B612" s="11"/>
      <c r="C612" s="7" t="s">
        <v>29</v>
      </c>
      <c r="D612" s="42" t="s">
        <v>54</v>
      </c>
      <c r="E612" s="54">
        <v>2.5000000000000001E-2</v>
      </c>
      <c r="F612" s="47">
        <v>3.04</v>
      </c>
      <c r="G612" s="47">
        <v>0.32</v>
      </c>
      <c r="H612" s="50">
        <v>19.68</v>
      </c>
      <c r="I612" s="47">
        <v>94.4</v>
      </c>
      <c r="J612" s="37"/>
      <c r="K612" s="36"/>
    </row>
    <row r="613" spans="1:11" ht="15" x14ac:dyDescent="0.25">
      <c r="A613" s="15"/>
      <c r="B613" s="11"/>
      <c r="C613" s="6"/>
      <c r="D613" s="35"/>
      <c r="E613" s="36"/>
      <c r="F613" s="36"/>
      <c r="G613" s="36"/>
      <c r="H613" s="36"/>
      <c r="I613" s="36"/>
      <c r="J613" s="37"/>
      <c r="K613" s="36"/>
    </row>
    <row r="614" spans="1:11" ht="15" x14ac:dyDescent="0.25">
      <c r="A614" s="15"/>
      <c r="B614" s="11"/>
      <c r="C614" s="6"/>
      <c r="D614" s="35"/>
      <c r="E614" s="36"/>
      <c r="F614" s="36"/>
      <c r="G614" s="36"/>
      <c r="H614" s="36"/>
      <c r="I614" s="36"/>
      <c r="J614" s="37"/>
      <c r="K614" s="36"/>
    </row>
    <row r="615" spans="1:11" ht="15.75" thickBot="1" x14ac:dyDescent="0.3">
      <c r="A615" s="16"/>
      <c r="B615" s="8"/>
      <c r="C615" s="17" t="s">
        <v>35</v>
      </c>
      <c r="D615" s="9"/>
      <c r="E615" s="19">
        <f>SUM(E606:E614)</f>
        <v>8.249999999999999E-2</v>
      </c>
      <c r="F615" s="19">
        <f t="shared" ref="F615:I615" si="186">SUM(F606:F614)</f>
        <v>25.430000000000003</v>
      </c>
      <c r="G615" s="19">
        <f t="shared" si="186"/>
        <v>24.92</v>
      </c>
      <c r="H615" s="19">
        <f t="shared" si="186"/>
        <v>113.34</v>
      </c>
      <c r="I615" s="19">
        <f t="shared" si="186"/>
        <v>833.04000000000008</v>
      </c>
      <c r="J615" s="22"/>
      <c r="K615" s="19">
        <f t="shared" ref="K615" ca="1" si="187">SUM(K612:K620)</f>
        <v>0</v>
      </c>
    </row>
    <row r="616" spans="1:11" ht="15" x14ac:dyDescent="0.25">
      <c r="A616" s="14">
        <f>A594</f>
        <v>15</v>
      </c>
      <c r="B616" s="10" t="s">
        <v>30</v>
      </c>
      <c r="C616" s="12" t="s">
        <v>31</v>
      </c>
      <c r="D616" s="60" t="s">
        <v>183</v>
      </c>
      <c r="E616" s="74">
        <v>1.6666666666666666E-2</v>
      </c>
      <c r="F616" s="62">
        <v>3.5</v>
      </c>
      <c r="G616" s="62">
        <v>3.75</v>
      </c>
      <c r="H616" s="63">
        <v>34.770000000000003</v>
      </c>
      <c r="I616" s="62">
        <v>167</v>
      </c>
      <c r="J616" s="66">
        <v>406</v>
      </c>
      <c r="K616" s="36"/>
    </row>
    <row r="617" spans="1:11" ht="15" x14ac:dyDescent="0.25">
      <c r="A617" s="15"/>
      <c r="B617" s="11"/>
      <c r="C617" s="12" t="s">
        <v>27</v>
      </c>
      <c r="D617" s="61" t="s">
        <v>45</v>
      </c>
      <c r="E617" s="75">
        <v>5.0000000000000001E-3</v>
      </c>
      <c r="F617" s="64">
        <v>1</v>
      </c>
      <c r="G617" s="64">
        <v>0.2</v>
      </c>
      <c r="H617" s="65">
        <v>20.2</v>
      </c>
      <c r="I617" s="64">
        <v>92</v>
      </c>
      <c r="J617" s="67">
        <v>389</v>
      </c>
      <c r="K617" s="36"/>
    </row>
    <row r="618" spans="1:11" ht="15" x14ac:dyDescent="0.25">
      <c r="A618" s="15"/>
      <c r="B618" s="11"/>
      <c r="C618" s="6"/>
      <c r="D618" s="35"/>
      <c r="E618" s="36"/>
      <c r="F618" s="36"/>
      <c r="G618" s="36"/>
      <c r="H618" s="36"/>
      <c r="I618" s="36"/>
      <c r="J618" s="37"/>
      <c r="K618" s="36"/>
    </row>
    <row r="619" spans="1:11" ht="15" x14ac:dyDescent="0.25">
      <c r="A619" s="15"/>
      <c r="B619" s="11"/>
      <c r="C619" s="6"/>
      <c r="D619" s="35"/>
      <c r="E619" s="36"/>
      <c r="F619" s="36"/>
      <c r="G619" s="36"/>
      <c r="H619" s="36"/>
      <c r="I619" s="36"/>
      <c r="J619" s="37"/>
      <c r="K619" s="36"/>
    </row>
    <row r="620" spans="1:11" ht="15" x14ac:dyDescent="0.25">
      <c r="A620" s="16"/>
      <c r="B620" s="8"/>
      <c r="C620" s="17" t="s">
        <v>35</v>
      </c>
      <c r="D620" s="9"/>
      <c r="E620" s="19">
        <f>SUM(E616:E619)</f>
        <v>2.1666666666666667E-2</v>
      </c>
      <c r="F620" s="19">
        <f t="shared" ref="F620:I620" si="188">SUM(F616:F619)</f>
        <v>4.5</v>
      </c>
      <c r="G620" s="19">
        <f t="shared" si="188"/>
        <v>3.95</v>
      </c>
      <c r="H620" s="19">
        <f t="shared" si="188"/>
        <v>54.97</v>
      </c>
      <c r="I620" s="19">
        <f t="shared" si="188"/>
        <v>259</v>
      </c>
      <c r="J620" s="22"/>
      <c r="K620" s="19">
        <f t="shared" ref="K620" ca="1" si="189">SUM(K613:K619)</f>
        <v>0</v>
      </c>
    </row>
    <row r="621" spans="1:11" ht="15" x14ac:dyDescent="0.25">
      <c r="A621" s="14">
        <f>A594</f>
        <v>15</v>
      </c>
      <c r="B621" s="10" t="s">
        <v>32</v>
      </c>
      <c r="C621" s="7" t="s">
        <v>17</v>
      </c>
      <c r="D621" s="35"/>
      <c r="E621" s="36"/>
      <c r="F621" s="36"/>
      <c r="G621" s="36"/>
      <c r="H621" s="36"/>
      <c r="I621" s="36"/>
      <c r="J621" s="37"/>
      <c r="K621" s="36"/>
    </row>
    <row r="622" spans="1:11" ht="15" x14ac:dyDescent="0.25">
      <c r="A622" s="15"/>
      <c r="B622" s="11"/>
      <c r="C622" s="7" t="s">
        <v>26</v>
      </c>
      <c r="D622" s="35"/>
      <c r="E622" s="36"/>
      <c r="F622" s="36"/>
      <c r="G622" s="36"/>
      <c r="H622" s="36"/>
      <c r="I622" s="36"/>
      <c r="J622" s="37"/>
      <c r="K622" s="36"/>
    </row>
    <row r="623" spans="1:11" ht="15" x14ac:dyDescent="0.25">
      <c r="A623" s="15"/>
      <c r="B623" s="11"/>
      <c r="C623" s="7" t="s">
        <v>27</v>
      </c>
      <c r="D623" s="35"/>
      <c r="E623" s="36"/>
      <c r="F623" s="36"/>
      <c r="G623" s="36"/>
      <c r="H623" s="36"/>
      <c r="I623" s="36"/>
      <c r="J623" s="37"/>
      <c r="K623" s="36"/>
    </row>
    <row r="624" spans="1:11" ht="15" x14ac:dyDescent="0.25">
      <c r="A624" s="15"/>
      <c r="B624" s="11"/>
      <c r="C624" s="7" t="s">
        <v>19</v>
      </c>
      <c r="D624" s="35"/>
      <c r="E624" s="36"/>
      <c r="F624" s="36"/>
      <c r="G624" s="36"/>
      <c r="H624" s="36"/>
      <c r="I624" s="36"/>
      <c r="J624" s="37"/>
      <c r="K624" s="36"/>
    </row>
    <row r="625" spans="1:11" ht="15" x14ac:dyDescent="0.25">
      <c r="A625" s="15"/>
      <c r="B625" s="11"/>
      <c r="C625" s="6"/>
      <c r="D625" s="35"/>
      <c r="E625" s="36"/>
      <c r="F625" s="36"/>
      <c r="G625" s="36"/>
      <c r="H625" s="36"/>
      <c r="I625" s="36"/>
      <c r="J625" s="37"/>
      <c r="K625" s="36"/>
    </row>
    <row r="626" spans="1:11" ht="15" x14ac:dyDescent="0.25">
      <c r="A626" s="15"/>
      <c r="B626" s="11"/>
      <c r="C626" s="6"/>
      <c r="D626" s="35"/>
      <c r="E626" s="36"/>
      <c r="F626" s="36"/>
      <c r="G626" s="36"/>
      <c r="H626" s="36"/>
      <c r="I626" s="36"/>
      <c r="J626" s="37"/>
      <c r="K626" s="36"/>
    </row>
    <row r="627" spans="1:11" ht="15" x14ac:dyDescent="0.25">
      <c r="A627" s="16"/>
      <c r="B627" s="8"/>
      <c r="C627" s="17" t="s">
        <v>35</v>
      </c>
      <c r="D627" s="9"/>
      <c r="E627" s="19">
        <f>SUM(E621:E626)</f>
        <v>0</v>
      </c>
      <c r="F627" s="19">
        <f t="shared" ref="F627:I627" si="190">SUM(F621:F626)</f>
        <v>0</v>
      </c>
      <c r="G627" s="19">
        <f t="shared" si="190"/>
        <v>0</v>
      </c>
      <c r="H627" s="19">
        <f t="shared" si="190"/>
        <v>0</v>
      </c>
      <c r="I627" s="19">
        <f t="shared" si="190"/>
        <v>0</v>
      </c>
      <c r="J627" s="22"/>
      <c r="K627" s="19">
        <f t="shared" ref="K627" ca="1" si="191">SUM(K621:K629)</f>
        <v>0</v>
      </c>
    </row>
    <row r="628" spans="1:11" ht="15" x14ac:dyDescent="0.25">
      <c r="A628" s="14">
        <f>A594</f>
        <v>15</v>
      </c>
      <c r="B628" s="10" t="s">
        <v>33</v>
      </c>
      <c r="C628" s="12" t="s">
        <v>34</v>
      </c>
      <c r="D628" s="35"/>
      <c r="E628" s="36"/>
      <c r="F628" s="36"/>
      <c r="G628" s="36"/>
      <c r="H628" s="36"/>
      <c r="I628" s="36"/>
      <c r="J628" s="37"/>
      <c r="K628" s="36"/>
    </row>
    <row r="629" spans="1:11" ht="15" x14ac:dyDescent="0.25">
      <c r="A629" s="15"/>
      <c r="B629" s="11"/>
      <c r="C629" s="12" t="s">
        <v>31</v>
      </c>
      <c r="D629" s="35"/>
      <c r="E629" s="36"/>
      <c r="F629" s="36"/>
      <c r="G629" s="36"/>
      <c r="H629" s="36"/>
      <c r="I629" s="36"/>
      <c r="J629" s="37"/>
      <c r="K629" s="36"/>
    </row>
    <row r="630" spans="1:11" ht="15" x14ac:dyDescent="0.25">
      <c r="A630" s="15"/>
      <c r="B630" s="11"/>
      <c r="C630" s="12" t="s">
        <v>27</v>
      </c>
      <c r="D630" s="35"/>
      <c r="E630" s="36"/>
      <c r="F630" s="36"/>
      <c r="G630" s="36"/>
      <c r="H630" s="36"/>
      <c r="I630" s="36"/>
      <c r="J630" s="37"/>
      <c r="K630" s="36"/>
    </row>
    <row r="631" spans="1:11" ht="15" x14ac:dyDescent="0.25">
      <c r="A631" s="15"/>
      <c r="B631" s="11"/>
      <c r="C631" s="12" t="s">
        <v>20</v>
      </c>
      <c r="D631" s="35"/>
      <c r="E631" s="36"/>
      <c r="F631" s="36"/>
      <c r="G631" s="36"/>
      <c r="H631" s="36"/>
      <c r="I631" s="36"/>
      <c r="J631" s="37"/>
      <c r="K631" s="36"/>
    </row>
    <row r="632" spans="1:11" ht="15" x14ac:dyDescent="0.25">
      <c r="A632" s="15"/>
      <c r="B632" s="11"/>
      <c r="C632" s="6"/>
      <c r="D632" s="35"/>
      <c r="E632" s="36"/>
      <c r="F632" s="36"/>
      <c r="G632" s="36"/>
      <c r="H632" s="36"/>
      <c r="I632" s="36"/>
      <c r="J632" s="37"/>
      <c r="K632" s="36"/>
    </row>
    <row r="633" spans="1:11" ht="15" x14ac:dyDescent="0.25">
      <c r="A633" s="15"/>
      <c r="B633" s="11"/>
      <c r="C633" s="6"/>
      <c r="D633" s="35"/>
      <c r="E633" s="36"/>
      <c r="F633" s="36"/>
      <c r="G633" s="36"/>
      <c r="H633" s="36"/>
      <c r="I633" s="36"/>
      <c r="J633" s="37"/>
      <c r="K633" s="36"/>
    </row>
    <row r="634" spans="1:11" ht="15" x14ac:dyDescent="0.25">
      <c r="A634" s="16"/>
      <c r="B634" s="8"/>
      <c r="C634" s="18" t="s">
        <v>35</v>
      </c>
      <c r="D634" s="9"/>
      <c r="E634" s="19">
        <f>SUM(E628:E633)</f>
        <v>0</v>
      </c>
      <c r="F634" s="19">
        <f t="shared" ref="F634:I634" si="192">SUM(F628:F633)</f>
        <v>0</v>
      </c>
      <c r="G634" s="19">
        <f t="shared" si="192"/>
        <v>0</v>
      </c>
      <c r="H634" s="19">
        <f t="shared" si="192"/>
        <v>0</v>
      </c>
      <c r="I634" s="19">
        <f t="shared" si="192"/>
        <v>0</v>
      </c>
      <c r="J634" s="22"/>
      <c r="K634" s="19">
        <f ca="1">SUM(K628:K888)</f>
        <v>0</v>
      </c>
    </row>
    <row r="635" spans="1:11" ht="15.75" thickBot="1" x14ac:dyDescent="0.25">
      <c r="A635" s="24">
        <f>A594</f>
        <v>15</v>
      </c>
      <c r="B635" s="87" t="s">
        <v>4</v>
      </c>
      <c r="C635" s="88"/>
      <c r="D635" s="25"/>
      <c r="E635" s="26">
        <f>E601+E605+E615+E620+E627+E634</f>
        <v>0.15833333333333333</v>
      </c>
      <c r="F635" s="26">
        <f t="shared" ref="F635:I635" si="193">F601+F605+F615+F620+F627+F634</f>
        <v>67.64</v>
      </c>
      <c r="G635" s="26">
        <f t="shared" si="193"/>
        <v>51.230000000000004</v>
      </c>
      <c r="H635" s="26">
        <f t="shared" si="193"/>
        <v>254.38</v>
      </c>
      <c r="I635" s="26">
        <f t="shared" si="193"/>
        <v>1663.77</v>
      </c>
      <c r="J635" s="27"/>
      <c r="K635" s="26">
        <f ca="1">K601+K605+K615+K620+K627+K634</f>
        <v>0</v>
      </c>
    </row>
    <row r="636" spans="1:11" ht="15.75" thickBot="1" x14ac:dyDescent="0.3">
      <c r="A636" s="20">
        <v>16</v>
      </c>
      <c r="B636" s="21" t="s">
        <v>16</v>
      </c>
      <c r="C636" s="5" t="s">
        <v>193</v>
      </c>
      <c r="D636" s="42" t="s">
        <v>187</v>
      </c>
      <c r="E636" s="53">
        <v>1.6666666666666666E-2</v>
      </c>
      <c r="F636" s="47">
        <v>13.8</v>
      </c>
      <c r="G636" s="47">
        <v>4.08</v>
      </c>
      <c r="H636" s="50">
        <v>7.02</v>
      </c>
      <c r="I636" s="47">
        <v>53.7</v>
      </c>
      <c r="J636" s="79">
        <v>75</v>
      </c>
      <c r="K636" s="33"/>
    </row>
    <row r="637" spans="1:11" ht="15" x14ac:dyDescent="0.25">
      <c r="A637" s="15"/>
      <c r="B637" s="11"/>
      <c r="C637" s="6" t="s">
        <v>196</v>
      </c>
      <c r="D637" s="42" t="s">
        <v>188</v>
      </c>
      <c r="E637" s="53">
        <v>1.2500000000000001E-2</v>
      </c>
      <c r="F637" s="47">
        <v>11.96</v>
      </c>
      <c r="G637" s="47">
        <v>9.4499999999999993</v>
      </c>
      <c r="H637" s="50">
        <v>6.37</v>
      </c>
      <c r="I637" s="47">
        <v>96.92</v>
      </c>
      <c r="J637" s="79">
        <v>231</v>
      </c>
      <c r="K637" s="36"/>
    </row>
    <row r="638" spans="1:11" ht="15" x14ac:dyDescent="0.25">
      <c r="A638" s="15"/>
      <c r="B638" s="11"/>
      <c r="C638" s="7" t="s">
        <v>197</v>
      </c>
      <c r="D638" s="42" t="s">
        <v>189</v>
      </c>
      <c r="E638" s="54" t="s">
        <v>57</v>
      </c>
      <c r="F638" s="47">
        <v>4.78</v>
      </c>
      <c r="G638" s="47">
        <v>4.43</v>
      </c>
      <c r="H638" s="50">
        <v>30.88</v>
      </c>
      <c r="I638" s="47">
        <v>182.55</v>
      </c>
      <c r="J638" s="45" t="s">
        <v>190</v>
      </c>
      <c r="K638" s="36"/>
    </row>
    <row r="639" spans="1:11" ht="15" x14ac:dyDescent="0.25">
      <c r="A639" s="15"/>
      <c r="B639" s="11"/>
      <c r="C639" s="7" t="s">
        <v>19</v>
      </c>
      <c r="D639" s="42" t="s">
        <v>78</v>
      </c>
      <c r="E639" s="54">
        <v>0.02</v>
      </c>
      <c r="F639" s="47">
        <v>3.3</v>
      </c>
      <c r="G639" s="47">
        <v>0.6</v>
      </c>
      <c r="H639" s="50">
        <v>16.7</v>
      </c>
      <c r="I639" s="47">
        <v>87</v>
      </c>
      <c r="J639" s="45"/>
      <c r="K639" s="36"/>
    </row>
    <row r="640" spans="1:11" ht="15.75" thickBot="1" x14ac:dyDescent="0.3">
      <c r="A640" s="15"/>
      <c r="B640" s="11"/>
      <c r="C640" s="7" t="s">
        <v>198</v>
      </c>
      <c r="D640" s="42" t="s">
        <v>43</v>
      </c>
      <c r="E640" s="55">
        <v>5.0000000000000001E-3</v>
      </c>
      <c r="F640" s="48">
        <v>3.87</v>
      </c>
      <c r="G640" s="48">
        <v>3.8</v>
      </c>
      <c r="H640" s="51">
        <v>25.1</v>
      </c>
      <c r="I640" s="48">
        <v>151.56</v>
      </c>
      <c r="J640" s="45">
        <v>382</v>
      </c>
      <c r="K640" s="36"/>
    </row>
    <row r="641" spans="1:11" ht="15" x14ac:dyDescent="0.25">
      <c r="A641" s="15"/>
      <c r="B641" s="11"/>
      <c r="C641" s="6"/>
      <c r="D641" s="35"/>
      <c r="E641" s="36"/>
      <c r="F641" s="36"/>
      <c r="G641" s="36"/>
      <c r="H641" s="36"/>
      <c r="I641" s="36"/>
      <c r="J641" s="37"/>
      <c r="K641" s="36"/>
    </row>
    <row r="642" spans="1:11" ht="15" x14ac:dyDescent="0.25">
      <c r="A642" s="15"/>
      <c r="B642" s="11"/>
      <c r="C642" s="6"/>
      <c r="D642" s="35"/>
      <c r="E642" s="36"/>
      <c r="F642" s="36"/>
      <c r="G642" s="36"/>
      <c r="H642" s="36"/>
      <c r="I642" s="36"/>
      <c r="J642" s="37"/>
      <c r="K642" s="36"/>
    </row>
    <row r="643" spans="1:11" ht="15" x14ac:dyDescent="0.25">
      <c r="A643" s="16"/>
      <c r="B643" s="8"/>
      <c r="C643" s="17" t="s">
        <v>35</v>
      </c>
      <c r="D643" s="9"/>
      <c r="E643" s="19">
        <f>SUM(E636:E642)</f>
        <v>5.4166666666666662E-2</v>
      </c>
      <c r="F643" s="19">
        <f t="shared" ref="F643:I643" si="194">SUM(F636:F642)</f>
        <v>37.71</v>
      </c>
      <c r="G643" s="19">
        <f t="shared" si="194"/>
        <v>22.360000000000003</v>
      </c>
      <c r="H643" s="19">
        <f t="shared" si="194"/>
        <v>86.07</v>
      </c>
      <c r="I643" s="19">
        <f t="shared" si="194"/>
        <v>571.73</v>
      </c>
      <c r="J643" s="22"/>
      <c r="K643" s="19">
        <f t="shared" ref="K643" si="195">SUM(K636:K642)</f>
        <v>0</v>
      </c>
    </row>
    <row r="644" spans="1:11" ht="15" x14ac:dyDescent="0.25">
      <c r="A644" s="14">
        <f>A636</f>
        <v>16</v>
      </c>
      <c r="B644" s="10" t="s">
        <v>21</v>
      </c>
      <c r="C644" s="12" t="s">
        <v>20</v>
      </c>
      <c r="D644" s="35"/>
      <c r="E644" s="36"/>
      <c r="F644" s="36"/>
      <c r="G644" s="36"/>
      <c r="H644" s="36"/>
      <c r="I644" s="36"/>
      <c r="J644" s="37"/>
      <c r="K644" s="36"/>
    </row>
    <row r="645" spans="1:11" ht="15" x14ac:dyDescent="0.25">
      <c r="A645" s="15"/>
      <c r="B645" s="11"/>
      <c r="C645" s="6"/>
      <c r="D645" s="35"/>
      <c r="E645" s="36"/>
      <c r="F645" s="36"/>
      <c r="G645" s="36"/>
      <c r="H645" s="36"/>
      <c r="I645" s="36"/>
      <c r="J645" s="37"/>
      <c r="K645" s="36"/>
    </row>
    <row r="646" spans="1:11" ht="15" x14ac:dyDescent="0.25">
      <c r="A646" s="15"/>
      <c r="B646" s="11"/>
      <c r="C646" s="6"/>
      <c r="D646" s="35"/>
      <c r="E646" s="36"/>
      <c r="F646" s="36"/>
      <c r="G646" s="36"/>
      <c r="H646" s="36"/>
      <c r="I646" s="36"/>
      <c r="J646" s="37"/>
      <c r="K646" s="36"/>
    </row>
    <row r="647" spans="1:11" ht="15" x14ac:dyDescent="0.25">
      <c r="A647" s="16"/>
      <c r="B647" s="8"/>
      <c r="C647" s="17" t="s">
        <v>35</v>
      </c>
      <c r="D647" s="9"/>
      <c r="E647" s="19">
        <f>SUM(E644:E646)</f>
        <v>0</v>
      </c>
      <c r="F647" s="19">
        <f t="shared" ref="F647:I647" si="196">SUM(F644:F646)</f>
        <v>0</v>
      </c>
      <c r="G647" s="19">
        <f t="shared" si="196"/>
        <v>0</v>
      </c>
      <c r="H647" s="19">
        <f t="shared" si="196"/>
        <v>0</v>
      </c>
      <c r="I647" s="19">
        <f t="shared" si="196"/>
        <v>0</v>
      </c>
      <c r="J647" s="22"/>
      <c r="K647" s="19">
        <f t="shared" ref="K647" ca="1" si="197">SUM(K644:K652)</f>
        <v>0</v>
      </c>
    </row>
    <row r="648" spans="1:11" ht="30" x14ac:dyDescent="0.25">
      <c r="A648" s="14">
        <f>A636</f>
        <v>16</v>
      </c>
      <c r="B648" s="10" t="s">
        <v>22</v>
      </c>
      <c r="C648" s="7" t="s">
        <v>23</v>
      </c>
      <c r="D648" s="57" t="s">
        <v>184</v>
      </c>
      <c r="E648" s="72">
        <v>1.2500000000000001E-2</v>
      </c>
      <c r="F648" s="68">
        <v>3.72</v>
      </c>
      <c r="G648" s="68">
        <v>6.36</v>
      </c>
      <c r="H648" s="69">
        <v>8.3000000000000007</v>
      </c>
      <c r="I648" s="68">
        <v>88.79</v>
      </c>
      <c r="J648" s="70">
        <v>47</v>
      </c>
      <c r="K648" s="36"/>
    </row>
    <row r="649" spans="1:11" ht="30" x14ac:dyDescent="0.25">
      <c r="A649" s="15"/>
      <c r="B649" s="11"/>
      <c r="C649" s="7" t="s">
        <v>24</v>
      </c>
      <c r="D649" s="42" t="s">
        <v>185</v>
      </c>
      <c r="E649" s="54" t="s">
        <v>64</v>
      </c>
      <c r="F649" s="47">
        <v>4.17</v>
      </c>
      <c r="G649" s="47">
        <v>5.94</v>
      </c>
      <c r="H649" s="50">
        <v>16.809999999999999</v>
      </c>
      <c r="I649" s="47">
        <v>129</v>
      </c>
      <c r="J649" s="45">
        <v>85</v>
      </c>
      <c r="K649" s="36"/>
    </row>
    <row r="650" spans="1:11" ht="15" x14ac:dyDescent="0.25">
      <c r="A650" s="15"/>
      <c r="B650" s="11"/>
      <c r="C650" s="7" t="s">
        <v>25</v>
      </c>
      <c r="D650" s="58" t="s">
        <v>50</v>
      </c>
      <c r="E650" s="54">
        <v>0.02</v>
      </c>
      <c r="F650" s="47">
        <v>6.8</v>
      </c>
      <c r="G650" s="47">
        <v>2.7</v>
      </c>
      <c r="H650" s="50">
        <v>1.65</v>
      </c>
      <c r="I650" s="47">
        <v>71.23</v>
      </c>
      <c r="J650" s="45">
        <v>256</v>
      </c>
      <c r="K650" s="36"/>
    </row>
    <row r="651" spans="1:11" ht="15" x14ac:dyDescent="0.25">
      <c r="A651" s="15"/>
      <c r="B651" s="11"/>
      <c r="C651" s="7" t="s">
        <v>26</v>
      </c>
      <c r="D651" s="59" t="s">
        <v>186</v>
      </c>
      <c r="E651" s="77" t="s">
        <v>85</v>
      </c>
      <c r="F651" s="79">
        <v>3.8</v>
      </c>
      <c r="G651" s="79">
        <v>9</v>
      </c>
      <c r="H651" s="79">
        <v>21.2</v>
      </c>
      <c r="I651" s="78">
        <v>251.42</v>
      </c>
      <c r="J651" s="71">
        <v>143</v>
      </c>
      <c r="K651" s="36"/>
    </row>
    <row r="652" spans="1:11" ht="15" x14ac:dyDescent="0.25">
      <c r="A652" s="15"/>
      <c r="B652" s="11"/>
      <c r="C652" s="7" t="s">
        <v>27</v>
      </c>
      <c r="D652" s="42" t="s">
        <v>77</v>
      </c>
      <c r="E652" s="54">
        <v>5.0000000000000001E-3</v>
      </c>
      <c r="F652" s="47">
        <v>0.6</v>
      </c>
      <c r="G652" s="47">
        <v>0</v>
      </c>
      <c r="H652" s="50">
        <v>29</v>
      </c>
      <c r="I652" s="47">
        <v>111.2</v>
      </c>
      <c r="J652" s="45">
        <v>348</v>
      </c>
      <c r="K652" s="36"/>
    </row>
    <row r="653" spans="1:11" ht="15" x14ac:dyDescent="0.25">
      <c r="A653" s="15"/>
      <c r="B653" s="11"/>
      <c r="C653" s="7" t="s">
        <v>28</v>
      </c>
      <c r="D653" s="42" t="s">
        <v>53</v>
      </c>
      <c r="E653" s="54">
        <v>0.02</v>
      </c>
      <c r="F653" s="47">
        <v>3.3</v>
      </c>
      <c r="G653" s="47">
        <v>0.6</v>
      </c>
      <c r="H653" s="50">
        <v>16.7</v>
      </c>
      <c r="I653" s="47">
        <v>87</v>
      </c>
      <c r="J653" s="37"/>
      <c r="K653" s="36"/>
    </row>
    <row r="654" spans="1:11" ht="15" x14ac:dyDescent="0.25">
      <c r="A654" s="15"/>
      <c r="B654" s="11"/>
      <c r="C654" s="7" t="s">
        <v>29</v>
      </c>
      <c r="D654" s="42" t="s">
        <v>54</v>
      </c>
      <c r="E654" s="54">
        <v>2.5000000000000001E-2</v>
      </c>
      <c r="F654" s="47">
        <v>3.04</v>
      </c>
      <c r="G654" s="47">
        <v>0.32</v>
      </c>
      <c r="H654" s="50">
        <v>19.68</v>
      </c>
      <c r="I654" s="47">
        <v>94.4</v>
      </c>
      <c r="J654" s="37"/>
      <c r="K654" s="36"/>
    </row>
    <row r="655" spans="1:11" ht="15" x14ac:dyDescent="0.25">
      <c r="A655" s="15"/>
      <c r="B655" s="11"/>
      <c r="C655" s="6"/>
      <c r="D655" s="35"/>
      <c r="E655" s="36"/>
      <c r="F655" s="36"/>
      <c r="G655" s="36"/>
      <c r="H655" s="36"/>
      <c r="I655" s="36"/>
      <c r="J655" s="37"/>
      <c r="K655" s="36"/>
    </row>
    <row r="656" spans="1:11" ht="15" x14ac:dyDescent="0.25">
      <c r="A656" s="15"/>
      <c r="B656" s="11"/>
      <c r="C656" s="6"/>
      <c r="D656" s="35"/>
      <c r="E656" s="36"/>
      <c r="F656" s="36"/>
      <c r="G656" s="36"/>
      <c r="H656" s="36"/>
      <c r="I656" s="36"/>
      <c r="J656" s="37"/>
      <c r="K656" s="36"/>
    </row>
    <row r="657" spans="1:11" ht="15.75" thickBot="1" x14ac:dyDescent="0.3">
      <c r="A657" s="16"/>
      <c r="B657" s="8"/>
      <c r="C657" s="17" t="s">
        <v>35</v>
      </c>
      <c r="D657" s="9"/>
      <c r="E657" s="19">
        <f>SUM(E648:E656)</f>
        <v>8.249999999999999E-2</v>
      </c>
      <c r="F657" s="19">
        <f t="shared" ref="F657:I657" si="198">SUM(F648:F656)</f>
        <v>25.430000000000003</v>
      </c>
      <c r="G657" s="19">
        <f t="shared" si="198"/>
        <v>24.92</v>
      </c>
      <c r="H657" s="19">
        <f t="shared" si="198"/>
        <v>113.34</v>
      </c>
      <c r="I657" s="19">
        <f t="shared" si="198"/>
        <v>833.04000000000008</v>
      </c>
      <c r="J657" s="22"/>
      <c r="K657" s="19">
        <f t="shared" ref="K657" ca="1" si="199">SUM(K654:K662)</f>
        <v>0</v>
      </c>
    </row>
    <row r="658" spans="1:11" ht="15" x14ac:dyDescent="0.25">
      <c r="A658" s="14">
        <f>A636</f>
        <v>16</v>
      </c>
      <c r="B658" s="10" t="s">
        <v>30</v>
      </c>
      <c r="C658" s="12" t="s">
        <v>31</v>
      </c>
      <c r="D658" s="60" t="s">
        <v>183</v>
      </c>
      <c r="E658" s="74">
        <v>1.6666666666666666E-2</v>
      </c>
      <c r="F658" s="62">
        <v>3.5</v>
      </c>
      <c r="G658" s="62">
        <v>3.75</v>
      </c>
      <c r="H658" s="63">
        <v>34.770000000000003</v>
      </c>
      <c r="I658" s="62">
        <v>167</v>
      </c>
      <c r="J658" s="66">
        <v>406</v>
      </c>
      <c r="K658" s="36"/>
    </row>
    <row r="659" spans="1:11" ht="15" x14ac:dyDescent="0.25">
      <c r="A659" s="15"/>
      <c r="B659" s="11"/>
      <c r="C659" s="12" t="s">
        <v>27</v>
      </c>
      <c r="D659" s="61" t="s">
        <v>45</v>
      </c>
      <c r="E659" s="75">
        <v>5.0000000000000001E-3</v>
      </c>
      <c r="F659" s="64">
        <v>1</v>
      </c>
      <c r="G659" s="64">
        <v>0.2</v>
      </c>
      <c r="H659" s="65">
        <v>20.2</v>
      </c>
      <c r="I659" s="64">
        <v>92</v>
      </c>
      <c r="J659" s="67">
        <v>389</v>
      </c>
      <c r="K659" s="36"/>
    </row>
    <row r="660" spans="1:11" ht="15" x14ac:dyDescent="0.25">
      <c r="A660" s="15"/>
      <c r="B660" s="11"/>
      <c r="C660" s="6"/>
      <c r="D660" s="35"/>
      <c r="E660" s="36"/>
      <c r="F660" s="36"/>
      <c r="G660" s="36"/>
      <c r="H660" s="36"/>
      <c r="I660" s="36"/>
      <c r="J660" s="37"/>
      <c r="K660" s="36"/>
    </row>
    <row r="661" spans="1:11" ht="15" x14ac:dyDescent="0.25">
      <c r="A661" s="15"/>
      <c r="B661" s="11"/>
      <c r="C661" s="6"/>
      <c r="D661" s="35"/>
      <c r="E661" s="36"/>
      <c r="F661" s="36"/>
      <c r="G661" s="36"/>
      <c r="H661" s="36"/>
      <c r="I661" s="36"/>
      <c r="J661" s="37"/>
      <c r="K661" s="36"/>
    </row>
    <row r="662" spans="1:11" ht="15" x14ac:dyDescent="0.25">
      <c r="A662" s="16"/>
      <c r="B662" s="8"/>
      <c r="C662" s="17" t="s">
        <v>35</v>
      </c>
      <c r="D662" s="9"/>
      <c r="E662" s="19">
        <f>SUM(E658:E661)</f>
        <v>2.1666666666666667E-2</v>
      </c>
      <c r="F662" s="19">
        <f t="shared" ref="F662:I662" si="200">SUM(F658:F661)</f>
        <v>4.5</v>
      </c>
      <c r="G662" s="19">
        <f t="shared" si="200"/>
        <v>3.95</v>
      </c>
      <c r="H662" s="19">
        <f t="shared" si="200"/>
        <v>54.97</v>
      </c>
      <c r="I662" s="19">
        <f t="shared" si="200"/>
        <v>259</v>
      </c>
      <c r="J662" s="22"/>
      <c r="K662" s="19">
        <f t="shared" ref="K662" ca="1" si="201">SUM(K655:K661)</f>
        <v>0</v>
      </c>
    </row>
    <row r="663" spans="1:11" ht="15" x14ac:dyDescent="0.25">
      <c r="A663" s="14">
        <f>A636</f>
        <v>16</v>
      </c>
      <c r="B663" s="10" t="s">
        <v>32</v>
      </c>
      <c r="C663" s="7" t="s">
        <v>17</v>
      </c>
      <c r="D663" s="35"/>
      <c r="E663" s="36"/>
      <c r="F663" s="36"/>
      <c r="G663" s="36"/>
      <c r="H663" s="36"/>
      <c r="I663" s="36"/>
      <c r="J663" s="37"/>
      <c r="K663" s="36"/>
    </row>
    <row r="664" spans="1:11" ht="15" x14ac:dyDescent="0.25">
      <c r="A664" s="15"/>
      <c r="B664" s="11"/>
      <c r="C664" s="7" t="s">
        <v>26</v>
      </c>
      <c r="D664" s="35"/>
      <c r="E664" s="36"/>
      <c r="F664" s="36"/>
      <c r="G664" s="36"/>
      <c r="H664" s="36"/>
      <c r="I664" s="36"/>
      <c r="J664" s="37"/>
      <c r="K664" s="36"/>
    </row>
    <row r="665" spans="1:11" ht="15" x14ac:dyDescent="0.25">
      <c r="A665" s="15"/>
      <c r="B665" s="11"/>
      <c r="C665" s="7" t="s">
        <v>27</v>
      </c>
      <c r="D665" s="35"/>
      <c r="E665" s="36"/>
      <c r="F665" s="36"/>
      <c r="G665" s="36"/>
      <c r="H665" s="36"/>
      <c r="I665" s="36"/>
      <c r="J665" s="37"/>
      <c r="K665" s="36"/>
    </row>
    <row r="666" spans="1:11" ht="15" x14ac:dyDescent="0.25">
      <c r="A666" s="15"/>
      <c r="B666" s="11"/>
      <c r="C666" s="7" t="s">
        <v>19</v>
      </c>
      <c r="D666" s="35"/>
      <c r="E666" s="36"/>
      <c r="F666" s="36"/>
      <c r="G666" s="36"/>
      <c r="H666" s="36"/>
      <c r="I666" s="36"/>
      <c r="J666" s="37"/>
      <c r="K666" s="36"/>
    </row>
    <row r="667" spans="1:11" ht="15" x14ac:dyDescent="0.25">
      <c r="A667" s="15"/>
      <c r="B667" s="11"/>
      <c r="C667" s="6"/>
      <c r="D667" s="35"/>
      <c r="E667" s="36"/>
      <c r="F667" s="36"/>
      <c r="G667" s="36"/>
      <c r="H667" s="36"/>
      <c r="I667" s="36"/>
      <c r="J667" s="37"/>
      <c r="K667" s="36"/>
    </row>
    <row r="668" spans="1:11" ht="15" x14ac:dyDescent="0.25">
      <c r="A668" s="15"/>
      <c r="B668" s="11"/>
      <c r="C668" s="6"/>
      <c r="D668" s="35"/>
      <c r="E668" s="36"/>
      <c r="F668" s="36"/>
      <c r="G668" s="36"/>
      <c r="H668" s="36"/>
      <c r="I668" s="36"/>
      <c r="J668" s="37"/>
      <c r="K668" s="36"/>
    </row>
    <row r="669" spans="1:11" ht="15" x14ac:dyDescent="0.25">
      <c r="A669" s="16"/>
      <c r="B669" s="8"/>
      <c r="C669" s="17" t="s">
        <v>35</v>
      </c>
      <c r="D669" s="9"/>
      <c r="E669" s="19">
        <f>SUM(E663:E668)</f>
        <v>0</v>
      </c>
      <c r="F669" s="19">
        <f t="shared" ref="F669:I669" si="202">SUM(F663:F668)</f>
        <v>0</v>
      </c>
      <c r="G669" s="19">
        <f t="shared" si="202"/>
        <v>0</v>
      </c>
      <c r="H669" s="19">
        <f t="shared" si="202"/>
        <v>0</v>
      </c>
      <c r="I669" s="19">
        <f t="shared" si="202"/>
        <v>0</v>
      </c>
      <c r="J669" s="22"/>
      <c r="K669" s="19">
        <f t="shared" ref="K669" ca="1" si="203">SUM(K663:K671)</f>
        <v>0</v>
      </c>
    </row>
    <row r="670" spans="1:11" ht="15" x14ac:dyDescent="0.25">
      <c r="A670" s="14">
        <f>A636</f>
        <v>16</v>
      </c>
      <c r="B670" s="10" t="s">
        <v>33</v>
      </c>
      <c r="C670" s="12" t="s">
        <v>34</v>
      </c>
      <c r="D670" s="35"/>
      <c r="E670" s="36"/>
      <c r="F670" s="36"/>
      <c r="G670" s="36"/>
      <c r="H670" s="36"/>
      <c r="I670" s="36"/>
      <c r="J670" s="37"/>
      <c r="K670" s="36"/>
    </row>
    <row r="671" spans="1:11" ht="15" x14ac:dyDescent="0.25">
      <c r="A671" s="15"/>
      <c r="B671" s="11"/>
      <c r="C671" s="12" t="s">
        <v>31</v>
      </c>
      <c r="D671" s="35"/>
      <c r="E671" s="36"/>
      <c r="F671" s="36"/>
      <c r="G671" s="36"/>
      <c r="H671" s="36"/>
      <c r="I671" s="36"/>
      <c r="J671" s="37"/>
      <c r="K671" s="36"/>
    </row>
    <row r="672" spans="1:11" ht="15" x14ac:dyDescent="0.25">
      <c r="A672" s="15"/>
      <c r="B672" s="11"/>
      <c r="C672" s="12" t="s">
        <v>27</v>
      </c>
      <c r="D672" s="35"/>
      <c r="E672" s="36"/>
      <c r="F672" s="36"/>
      <c r="G672" s="36"/>
      <c r="H672" s="36"/>
      <c r="I672" s="36"/>
      <c r="J672" s="37"/>
      <c r="K672" s="36"/>
    </row>
    <row r="673" spans="1:11" ht="15" x14ac:dyDescent="0.25">
      <c r="A673" s="15"/>
      <c r="B673" s="11"/>
      <c r="C673" s="12" t="s">
        <v>20</v>
      </c>
      <c r="D673" s="35"/>
      <c r="E673" s="36"/>
      <c r="F673" s="36"/>
      <c r="G673" s="36"/>
      <c r="H673" s="36"/>
      <c r="I673" s="36"/>
      <c r="J673" s="37"/>
      <c r="K673" s="36"/>
    </row>
    <row r="674" spans="1:11" ht="15" x14ac:dyDescent="0.25">
      <c r="A674" s="15"/>
      <c r="B674" s="11"/>
      <c r="C674" s="6"/>
      <c r="D674" s="35"/>
      <c r="E674" s="36"/>
      <c r="F674" s="36"/>
      <c r="G674" s="36"/>
      <c r="H674" s="36"/>
      <c r="I674" s="36"/>
      <c r="J674" s="37"/>
      <c r="K674" s="36"/>
    </row>
    <row r="675" spans="1:11" ht="15" x14ac:dyDescent="0.25">
      <c r="A675" s="15"/>
      <c r="B675" s="11"/>
      <c r="C675" s="6"/>
      <c r="D675" s="35"/>
      <c r="E675" s="36"/>
      <c r="F675" s="36"/>
      <c r="G675" s="36"/>
      <c r="H675" s="36"/>
      <c r="I675" s="36"/>
      <c r="J675" s="37"/>
      <c r="K675" s="36"/>
    </row>
    <row r="676" spans="1:11" ht="15" x14ac:dyDescent="0.25">
      <c r="A676" s="16"/>
      <c r="B676" s="8"/>
      <c r="C676" s="18" t="s">
        <v>35</v>
      </c>
      <c r="D676" s="9"/>
      <c r="E676" s="19">
        <f>SUM(E670:E675)</f>
        <v>0</v>
      </c>
      <c r="F676" s="19">
        <f t="shared" ref="F676:I676" si="204">SUM(F670:F675)</f>
        <v>0</v>
      </c>
      <c r="G676" s="19">
        <f t="shared" si="204"/>
        <v>0</v>
      </c>
      <c r="H676" s="19">
        <f t="shared" si="204"/>
        <v>0</v>
      </c>
      <c r="I676" s="19">
        <f t="shared" si="204"/>
        <v>0</v>
      </c>
      <c r="J676" s="22"/>
      <c r="K676" s="19">
        <f ca="1">SUM(K670:K930)</f>
        <v>0</v>
      </c>
    </row>
    <row r="677" spans="1:11" ht="15.75" thickBot="1" x14ac:dyDescent="0.25">
      <c r="A677" s="24">
        <f>A636</f>
        <v>16</v>
      </c>
      <c r="B677" s="87" t="s">
        <v>4</v>
      </c>
      <c r="C677" s="88"/>
      <c r="D677" s="25"/>
      <c r="E677" s="26">
        <f>E643+E647+E657+E662+E669+E676</f>
        <v>0.15833333333333333</v>
      </c>
      <c r="F677" s="26">
        <f t="shared" ref="F677:I677" si="205">F643+F647+F657+F662+F669+F676</f>
        <v>67.64</v>
      </c>
      <c r="G677" s="26">
        <f t="shared" si="205"/>
        <v>51.230000000000004</v>
      </c>
      <c r="H677" s="26">
        <f t="shared" si="205"/>
        <v>254.38</v>
      </c>
      <c r="I677" s="26">
        <f t="shared" si="205"/>
        <v>1663.77</v>
      </c>
      <c r="J677" s="27"/>
      <c r="K677" s="26">
        <f ca="1">K643+K647+K657+K662+K669+K676</f>
        <v>0</v>
      </c>
    </row>
    <row r="678" spans="1:11" ht="15.75" thickBot="1" x14ac:dyDescent="0.3">
      <c r="A678" s="20">
        <v>17</v>
      </c>
      <c r="B678" s="21" t="s">
        <v>16</v>
      </c>
      <c r="C678" s="5" t="s">
        <v>193</v>
      </c>
      <c r="D678" s="42" t="s">
        <v>187</v>
      </c>
      <c r="E678" s="53">
        <v>1.6666666666666666E-2</v>
      </c>
      <c r="F678" s="47">
        <v>13.8</v>
      </c>
      <c r="G678" s="47">
        <v>4.08</v>
      </c>
      <c r="H678" s="50">
        <v>7.02</v>
      </c>
      <c r="I678" s="47">
        <v>53.7</v>
      </c>
      <c r="J678" s="79">
        <v>75</v>
      </c>
      <c r="K678" s="33"/>
    </row>
    <row r="679" spans="1:11" ht="15" x14ac:dyDescent="0.25">
      <c r="A679" s="15"/>
      <c r="B679" s="11"/>
      <c r="C679" s="6" t="s">
        <v>196</v>
      </c>
      <c r="D679" s="42" t="s">
        <v>188</v>
      </c>
      <c r="E679" s="53">
        <v>1.2500000000000001E-2</v>
      </c>
      <c r="F679" s="47">
        <v>11.96</v>
      </c>
      <c r="G679" s="47">
        <v>9.4499999999999993</v>
      </c>
      <c r="H679" s="50">
        <v>6.37</v>
      </c>
      <c r="I679" s="47">
        <v>96.92</v>
      </c>
      <c r="J679" s="79">
        <v>231</v>
      </c>
      <c r="K679" s="36"/>
    </row>
    <row r="680" spans="1:11" ht="15" x14ac:dyDescent="0.25">
      <c r="A680" s="15"/>
      <c r="B680" s="11"/>
      <c r="C680" s="7" t="s">
        <v>197</v>
      </c>
      <c r="D680" s="42" t="s">
        <v>189</v>
      </c>
      <c r="E680" s="54" t="s">
        <v>57</v>
      </c>
      <c r="F680" s="47">
        <v>4.78</v>
      </c>
      <c r="G680" s="47">
        <v>4.43</v>
      </c>
      <c r="H680" s="50">
        <v>30.88</v>
      </c>
      <c r="I680" s="47">
        <v>182.55</v>
      </c>
      <c r="J680" s="45" t="s">
        <v>190</v>
      </c>
      <c r="K680" s="36"/>
    </row>
    <row r="681" spans="1:11" ht="15" x14ac:dyDescent="0.25">
      <c r="A681" s="15"/>
      <c r="B681" s="11"/>
      <c r="C681" s="7" t="s">
        <v>19</v>
      </c>
      <c r="D681" s="42" t="s">
        <v>78</v>
      </c>
      <c r="E681" s="54">
        <v>0.02</v>
      </c>
      <c r="F681" s="47">
        <v>3.3</v>
      </c>
      <c r="G681" s="47">
        <v>0.6</v>
      </c>
      <c r="H681" s="50">
        <v>16.7</v>
      </c>
      <c r="I681" s="47">
        <v>87</v>
      </c>
      <c r="J681" s="45"/>
      <c r="K681" s="36"/>
    </row>
    <row r="682" spans="1:11" ht="15.75" thickBot="1" x14ac:dyDescent="0.3">
      <c r="A682" s="15"/>
      <c r="B682" s="11"/>
      <c r="C682" s="7" t="s">
        <v>198</v>
      </c>
      <c r="D682" s="42" t="s">
        <v>43</v>
      </c>
      <c r="E682" s="55">
        <v>5.0000000000000001E-3</v>
      </c>
      <c r="F682" s="48">
        <v>3.87</v>
      </c>
      <c r="G682" s="48">
        <v>3.8</v>
      </c>
      <c r="H682" s="51">
        <v>25.1</v>
      </c>
      <c r="I682" s="48">
        <v>151.56</v>
      </c>
      <c r="J682" s="45">
        <v>382</v>
      </c>
      <c r="K682" s="36"/>
    </row>
    <row r="683" spans="1:11" ht="15" x14ac:dyDescent="0.25">
      <c r="A683" s="15"/>
      <c r="B683" s="11"/>
      <c r="C683" s="6"/>
      <c r="D683" s="35"/>
      <c r="E683" s="36"/>
      <c r="F683" s="36"/>
      <c r="G683" s="36"/>
      <c r="H683" s="36"/>
      <c r="I683" s="36"/>
      <c r="J683" s="37"/>
      <c r="K683" s="36"/>
    </row>
    <row r="684" spans="1:11" ht="15" x14ac:dyDescent="0.25">
      <c r="A684" s="15"/>
      <c r="B684" s="11"/>
      <c r="C684" s="6"/>
      <c r="D684" s="35"/>
      <c r="E684" s="36"/>
      <c r="F684" s="36"/>
      <c r="G684" s="36"/>
      <c r="H684" s="36"/>
      <c r="I684" s="36"/>
      <c r="J684" s="37"/>
      <c r="K684" s="36"/>
    </row>
    <row r="685" spans="1:11" ht="15" x14ac:dyDescent="0.25">
      <c r="A685" s="16"/>
      <c r="B685" s="8"/>
      <c r="C685" s="17" t="s">
        <v>35</v>
      </c>
      <c r="D685" s="9"/>
      <c r="E685" s="19">
        <f>SUM(E678:E684)</f>
        <v>5.4166666666666662E-2</v>
      </c>
      <c r="F685" s="19">
        <f t="shared" ref="F685:I685" si="206">SUM(F678:F684)</f>
        <v>37.71</v>
      </c>
      <c r="G685" s="19">
        <f t="shared" si="206"/>
        <v>22.360000000000003</v>
      </c>
      <c r="H685" s="19">
        <f t="shared" si="206"/>
        <v>86.07</v>
      </c>
      <c r="I685" s="19">
        <f t="shared" si="206"/>
        <v>571.73</v>
      </c>
      <c r="J685" s="22"/>
      <c r="K685" s="19">
        <f t="shared" ref="K685" si="207">SUM(K678:K684)</f>
        <v>0</v>
      </c>
    </row>
    <row r="686" spans="1:11" ht="15" x14ac:dyDescent="0.25">
      <c r="A686" s="14">
        <f>A678</f>
        <v>17</v>
      </c>
      <c r="B686" s="10" t="s">
        <v>21</v>
      </c>
      <c r="C686" s="12" t="s">
        <v>20</v>
      </c>
      <c r="D686" s="35"/>
      <c r="E686" s="36"/>
      <c r="F686" s="36"/>
      <c r="G686" s="36"/>
      <c r="H686" s="36"/>
      <c r="I686" s="36"/>
      <c r="J686" s="37"/>
      <c r="K686" s="36"/>
    </row>
    <row r="687" spans="1:11" ht="15" x14ac:dyDescent="0.25">
      <c r="A687" s="15"/>
      <c r="B687" s="11"/>
      <c r="C687" s="6"/>
      <c r="D687" s="35"/>
      <c r="E687" s="36"/>
      <c r="F687" s="36"/>
      <c r="G687" s="36"/>
      <c r="H687" s="36"/>
      <c r="I687" s="36"/>
      <c r="J687" s="37"/>
      <c r="K687" s="36"/>
    </row>
    <row r="688" spans="1:11" ht="15" x14ac:dyDescent="0.25">
      <c r="A688" s="15"/>
      <c r="B688" s="11"/>
      <c r="C688" s="6"/>
      <c r="D688" s="35"/>
      <c r="E688" s="36"/>
      <c r="F688" s="36"/>
      <c r="G688" s="36"/>
      <c r="H688" s="36"/>
      <c r="I688" s="36"/>
      <c r="J688" s="37"/>
      <c r="K688" s="36"/>
    </row>
    <row r="689" spans="1:11" ht="15" x14ac:dyDescent="0.25">
      <c r="A689" s="16"/>
      <c r="B689" s="8"/>
      <c r="C689" s="17" t="s">
        <v>35</v>
      </c>
      <c r="D689" s="9"/>
      <c r="E689" s="19">
        <f>SUM(E686:E688)</f>
        <v>0</v>
      </c>
      <c r="F689" s="19">
        <f t="shared" ref="F689:I689" si="208">SUM(F686:F688)</f>
        <v>0</v>
      </c>
      <c r="G689" s="19">
        <f t="shared" si="208"/>
        <v>0</v>
      </c>
      <c r="H689" s="19">
        <f t="shared" si="208"/>
        <v>0</v>
      </c>
      <c r="I689" s="19">
        <f t="shared" si="208"/>
        <v>0</v>
      </c>
      <c r="J689" s="22"/>
      <c r="K689" s="19">
        <f t="shared" ref="K689" ca="1" si="209">SUM(K686:K694)</f>
        <v>0</v>
      </c>
    </row>
    <row r="690" spans="1:11" ht="30" x14ac:dyDescent="0.25">
      <c r="A690" s="14">
        <f>A678</f>
        <v>17</v>
      </c>
      <c r="B690" s="10" t="s">
        <v>22</v>
      </c>
      <c r="C690" s="7" t="s">
        <v>23</v>
      </c>
      <c r="D690" s="57" t="s">
        <v>184</v>
      </c>
      <c r="E690" s="72">
        <v>1.2500000000000001E-2</v>
      </c>
      <c r="F690" s="68">
        <v>3.72</v>
      </c>
      <c r="G690" s="68">
        <v>6.36</v>
      </c>
      <c r="H690" s="69">
        <v>8.3000000000000007</v>
      </c>
      <c r="I690" s="68">
        <v>88.79</v>
      </c>
      <c r="J690" s="70">
        <v>47</v>
      </c>
      <c r="K690" s="36"/>
    </row>
    <row r="691" spans="1:11" ht="30" x14ac:dyDescent="0.25">
      <c r="A691" s="15"/>
      <c r="B691" s="11"/>
      <c r="C691" s="7" t="s">
        <v>24</v>
      </c>
      <c r="D691" s="42" t="s">
        <v>185</v>
      </c>
      <c r="E691" s="54" t="s">
        <v>64</v>
      </c>
      <c r="F691" s="47">
        <v>4.17</v>
      </c>
      <c r="G691" s="47">
        <v>5.94</v>
      </c>
      <c r="H691" s="50">
        <v>16.809999999999999</v>
      </c>
      <c r="I691" s="47">
        <v>129</v>
      </c>
      <c r="J691" s="45">
        <v>85</v>
      </c>
      <c r="K691" s="36"/>
    </row>
    <row r="692" spans="1:11" ht="15" x14ac:dyDescent="0.25">
      <c r="A692" s="15"/>
      <c r="B692" s="11"/>
      <c r="C692" s="7" t="s">
        <v>25</v>
      </c>
      <c r="D692" s="58" t="s">
        <v>50</v>
      </c>
      <c r="E692" s="54">
        <v>0.02</v>
      </c>
      <c r="F692" s="47">
        <v>6.8</v>
      </c>
      <c r="G692" s="47">
        <v>2.7</v>
      </c>
      <c r="H692" s="50">
        <v>1.65</v>
      </c>
      <c r="I692" s="47">
        <v>71.23</v>
      </c>
      <c r="J692" s="45">
        <v>256</v>
      </c>
      <c r="K692" s="36"/>
    </row>
    <row r="693" spans="1:11" ht="15" x14ac:dyDescent="0.25">
      <c r="A693" s="15"/>
      <c r="B693" s="11"/>
      <c r="C693" s="7" t="s">
        <v>26</v>
      </c>
      <c r="D693" s="59" t="s">
        <v>186</v>
      </c>
      <c r="E693" s="77" t="s">
        <v>85</v>
      </c>
      <c r="F693" s="79">
        <v>3.8</v>
      </c>
      <c r="G693" s="79">
        <v>9</v>
      </c>
      <c r="H693" s="79">
        <v>21.2</v>
      </c>
      <c r="I693" s="78">
        <v>251.42</v>
      </c>
      <c r="J693" s="71">
        <v>143</v>
      </c>
      <c r="K693" s="36"/>
    </row>
    <row r="694" spans="1:11" ht="15" x14ac:dyDescent="0.25">
      <c r="A694" s="15"/>
      <c r="B694" s="11"/>
      <c r="C694" s="7" t="s">
        <v>27</v>
      </c>
      <c r="D694" s="42" t="s">
        <v>77</v>
      </c>
      <c r="E694" s="54">
        <v>5.0000000000000001E-3</v>
      </c>
      <c r="F694" s="47">
        <v>0.6</v>
      </c>
      <c r="G694" s="47">
        <v>0</v>
      </c>
      <c r="H694" s="50">
        <v>29</v>
      </c>
      <c r="I694" s="47">
        <v>111.2</v>
      </c>
      <c r="J694" s="45">
        <v>348</v>
      </c>
      <c r="K694" s="36"/>
    </row>
    <row r="695" spans="1:11" ht="15" x14ac:dyDescent="0.25">
      <c r="A695" s="15"/>
      <c r="B695" s="11"/>
      <c r="C695" s="7" t="s">
        <v>28</v>
      </c>
      <c r="D695" s="42" t="s">
        <v>53</v>
      </c>
      <c r="E695" s="54">
        <v>0.02</v>
      </c>
      <c r="F695" s="47">
        <v>3.3</v>
      </c>
      <c r="G695" s="47">
        <v>0.6</v>
      </c>
      <c r="H695" s="50">
        <v>16.7</v>
      </c>
      <c r="I695" s="47">
        <v>87</v>
      </c>
      <c r="J695" s="37"/>
      <c r="K695" s="36"/>
    </row>
    <row r="696" spans="1:11" ht="15" x14ac:dyDescent="0.25">
      <c r="A696" s="15"/>
      <c r="B696" s="11"/>
      <c r="C696" s="7" t="s">
        <v>29</v>
      </c>
      <c r="D696" s="42" t="s">
        <v>54</v>
      </c>
      <c r="E696" s="54">
        <v>2.5000000000000001E-2</v>
      </c>
      <c r="F696" s="47">
        <v>3.04</v>
      </c>
      <c r="G696" s="47">
        <v>0.32</v>
      </c>
      <c r="H696" s="50">
        <v>19.68</v>
      </c>
      <c r="I696" s="47">
        <v>94.4</v>
      </c>
      <c r="J696" s="37"/>
      <c r="K696" s="36"/>
    </row>
    <row r="697" spans="1:11" ht="15" x14ac:dyDescent="0.25">
      <c r="A697" s="15"/>
      <c r="B697" s="11"/>
      <c r="C697" s="6"/>
      <c r="D697" s="35"/>
      <c r="E697" s="36"/>
      <c r="F697" s="36"/>
      <c r="G697" s="36"/>
      <c r="H697" s="36"/>
      <c r="I697" s="36"/>
      <c r="J697" s="37"/>
      <c r="K697" s="36"/>
    </row>
    <row r="698" spans="1:11" ht="15" x14ac:dyDescent="0.25">
      <c r="A698" s="15"/>
      <c r="B698" s="11"/>
      <c r="C698" s="6"/>
      <c r="D698" s="35"/>
      <c r="E698" s="36"/>
      <c r="F698" s="36"/>
      <c r="G698" s="36"/>
      <c r="H698" s="36"/>
      <c r="I698" s="36"/>
      <c r="J698" s="37"/>
      <c r="K698" s="36"/>
    </row>
    <row r="699" spans="1:11" ht="15.75" thickBot="1" x14ac:dyDescent="0.3">
      <c r="A699" s="16"/>
      <c r="B699" s="8"/>
      <c r="C699" s="17" t="s">
        <v>35</v>
      </c>
      <c r="D699" s="9"/>
      <c r="E699" s="19">
        <f>SUM(E690:E698)</f>
        <v>8.249999999999999E-2</v>
      </c>
      <c r="F699" s="19">
        <f t="shared" ref="F699:I699" si="210">SUM(F690:F698)</f>
        <v>25.430000000000003</v>
      </c>
      <c r="G699" s="19">
        <f t="shared" si="210"/>
        <v>24.92</v>
      </c>
      <c r="H699" s="19">
        <f t="shared" si="210"/>
        <v>113.34</v>
      </c>
      <c r="I699" s="19">
        <f t="shared" si="210"/>
        <v>833.04000000000008</v>
      </c>
      <c r="J699" s="22"/>
      <c r="K699" s="19">
        <f t="shared" ref="K699" ca="1" si="211">SUM(K696:K704)</f>
        <v>0</v>
      </c>
    </row>
    <row r="700" spans="1:11" ht="15" x14ac:dyDescent="0.25">
      <c r="A700" s="14">
        <f>A678</f>
        <v>17</v>
      </c>
      <c r="B700" s="10" t="s">
        <v>30</v>
      </c>
      <c r="C700" s="12" t="s">
        <v>31</v>
      </c>
      <c r="D700" s="60" t="s">
        <v>183</v>
      </c>
      <c r="E700" s="74">
        <v>1.6666666666666666E-2</v>
      </c>
      <c r="F700" s="62">
        <v>3.5</v>
      </c>
      <c r="G700" s="62">
        <v>3.75</v>
      </c>
      <c r="H700" s="63">
        <v>34.770000000000003</v>
      </c>
      <c r="I700" s="62">
        <v>167</v>
      </c>
      <c r="J700" s="66">
        <v>406</v>
      </c>
      <c r="K700" s="36"/>
    </row>
    <row r="701" spans="1:11" ht="15" x14ac:dyDescent="0.25">
      <c r="A701" s="15"/>
      <c r="B701" s="11"/>
      <c r="C701" s="12" t="s">
        <v>27</v>
      </c>
      <c r="D701" s="61" t="s">
        <v>45</v>
      </c>
      <c r="E701" s="75">
        <v>5.0000000000000001E-3</v>
      </c>
      <c r="F701" s="64">
        <v>1</v>
      </c>
      <c r="G701" s="64">
        <v>0.2</v>
      </c>
      <c r="H701" s="65">
        <v>20.2</v>
      </c>
      <c r="I701" s="64">
        <v>92</v>
      </c>
      <c r="J701" s="67">
        <v>389</v>
      </c>
      <c r="K701" s="36"/>
    </row>
    <row r="702" spans="1:11" ht="15" x14ac:dyDescent="0.25">
      <c r="A702" s="15"/>
      <c r="B702" s="11"/>
      <c r="C702" s="6"/>
      <c r="D702" s="35"/>
      <c r="E702" s="36"/>
      <c r="F702" s="36"/>
      <c r="G702" s="36"/>
      <c r="H702" s="36"/>
      <c r="I702" s="36"/>
      <c r="J702" s="37"/>
      <c r="K702" s="36"/>
    </row>
    <row r="703" spans="1:11" ht="15" x14ac:dyDescent="0.25">
      <c r="A703" s="15"/>
      <c r="B703" s="11"/>
      <c r="C703" s="6"/>
      <c r="D703" s="35"/>
      <c r="E703" s="36"/>
      <c r="F703" s="36"/>
      <c r="G703" s="36"/>
      <c r="H703" s="36"/>
      <c r="I703" s="36"/>
      <c r="J703" s="37"/>
      <c r="K703" s="36"/>
    </row>
    <row r="704" spans="1:11" ht="15" x14ac:dyDescent="0.25">
      <c r="A704" s="16"/>
      <c r="B704" s="8"/>
      <c r="C704" s="17" t="s">
        <v>35</v>
      </c>
      <c r="D704" s="9"/>
      <c r="E704" s="19">
        <f>SUM(E700:E703)</f>
        <v>2.1666666666666667E-2</v>
      </c>
      <c r="F704" s="19">
        <f t="shared" ref="F704:I704" si="212">SUM(F700:F703)</f>
        <v>4.5</v>
      </c>
      <c r="G704" s="19">
        <f t="shared" si="212"/>
        <v>3.95</v>
      </c>
      <c r="H704" s="19">
        <f t="shared" si="212"/>
        <v>54.97</v>
      </c>
      <c r="I704" s="19">
        <f t="shared" si="212"/>
        <v>259</v>
      </c>
      <c r="J704" s="22"/>
      <c r="K704" s="19">
        <f t="shared" ref="K704" ca="1" si="213">SUM(K697:K703)</f>
        <v>0</v>
      </c>
    </row>
    <row r="705" spans="1:11" ht="15" x14ac:dyDescent="0.25">
      <c r="A705" s="14">
        <f>A678</f>
        <v>17</v>
      </c>
      <c r="B705" s="10" t="s">
        <v>32</v>
      </c>
      <c r="C705" s="7" t="s">
        <v>17</v>
      </c>
      <c r="D705" s="35"/>
      <c r="E705" s="36"/>
      <c r="F705" s="36"/>
      <c r="G705" s="36"/>
      <c r="H705" s="36"/>
      <c r="I705" s="36"/>
      <c r="J705" s="37"/>
      <c r="K705" s="36"/>
    </row>
    <row r="706" spans="1:11" ht="15" x14ac:dyDescent="0.25">
      <c r="A706" s="15"/>
      <c r="B706" s="11"/>
      <c r="C706" s="7" t="s">
        <v>26</v>
      </c>
      <c r="D706" s="35"/>
      <c r="E706" s="36"/>
      <c r="F706" s="36"/>
      <c r="G706" s="36"/>
      <c r="H706" s="36"/>
      <c r="I706" s="36"/>
      <c r="J706" s="37"/>
      <c r="K706" s="36"/>
    </row>
    <row r="707" spans="1:11" ht="15" x14ac:dyDescent="0.25">
      <c r="A707" s="15"/>
      <c r="B707" s="11"/>
      <c r="C707" s="7" t="s">
        <v>27</v>
      </c>
      <c r="D707" s="35"/>
      <c r="E707" s="36"/>
      <c r="F707" s="36"/>
      <c r="G707" s="36"/>
      <c r="H707" s="36"/>
      <c r="I707" s="36"/>
      <c r="J707" s="37"/>
      <c r="K707" s="36"/>
    </row>
    <row r="708" spans="1:11" ht="15" x14ac:dyDescent="0.25">
      <c r="A708" s="15"/>
      <c r="B708" s="11"/>
      <c r="C708" s="7" t="s">
        <v>19</v>
      </c>
      <c r="D708" s="35"/>
      <c r="E708" s="36"/>
      <c r="F708" s="36"/>
      <c r="G708" s="36"/>
      <c r="H708" s="36"/>
      <c r="I708" s="36"/>
      <c r="J708" s="37"/>
      <c r="K708" s="36"/>
    </row>
    <row r="709" spans="1:11" ht="15" x14ac:dyDescent="0.25">
      <c r="A709" s="15"/>
      <c r="B709" s="11"/>
      <c r="C709" s="6"/>
      <c r="D709" s="35"/>
      <c r="E709" s="36"/>
      <c r="F709" s="36"/>
      <c r="G709" s="36"/>
      <c r="H709" s="36"/>
      <c r="I709" s="36"/>
      <c r="J709" s="37"/>
      <c r="K709" s="36"/>
    </row>
    <row r="710" spans="1:11" ht="15" x14ac:dyDescent="0.25">
      <c r="A710" s="15"/>
      <c r="B710" s="11"/>
      <c r="C710" s="6"/>
      <c r="D710" s="35"/>
      <c r="E710" s="36"/>
      <c r="F710" s="36"/>
      <c r="G710" s="36"/>
      <c r="H710" s="36"/>
      <c r="I710" s="36"/>
      <c r="J710" s="37"/>
      <c r="K710" s="36"/>
    </row>
    <row r="711" spans="1:11" ht="15" x14ac:dyDescent="0.25">
      <c r="A711" s="16"/>
      <c r="B711" s="8"/>
      <c r="C711" s="17" t="s">
        <v>35</v>
      </c>
      <c r="D711" s="9"/>
      <c r="E711" s="19">
        <f>SUM(E705:E710)</f>
        <v>0</v>
      </c>
      <c r="F711" s="19">
        <f t="shared" ref="F711:I711" si="214">SUM(F705:F710)</f>
        <v>0</v>
      </c>
      <c r="G711" s="19">
        <f t="shared" si="214"/>
        <v>0</v>
      </c>
      <c r="H711" s="19">
        <f t="shared" si="214"/>
        <v>0</v>
      </c>
      <c r="I711" s="19">
        <f t="shared" si="214"/>
        <v>0</v>
      </c>
      <c r="J711" s="22"/>
      <c r="K711" s="19">
        <f t="shared" ref="K711" ca="1" si="215">SUM(K705:K713)</f>
        <v>0</v>
      </c>
    </row>
    <row r="712" spans="1:11" ht="15" x14ac:dyDescent="0.25">
      <c r="A712" s="14">
        <f>A678</f>
        <v>17</v>
      </c>
      <c r="B712" s="10" t="s">
        <v>33</v>
      </c>
      <c r="C712" s="12" t="s">
        <v>34</v>
      </c>
      <c r="D712" s="35"/>
      <c r="E712" s="36"/>
      <c r="F712" s="36"/>
      <c r="G712" s="36"/>
      <c r="H712" s="36"/>
      <c r="I712" s="36"/>
      <c r="J712" s="37"/>
      <c r="K712" s="36"/>
    </row>
    <row r="713" spans="1:11" ht="15" x14ac:dyDescent="0.25">
      <c r="A713" s="15"/>
      <c r="B713" s="11"/>
      <c r="C713" s="12" t="s">
        <v>31</v>
      </c>
      <c r="D713" s="35"/>
      <c r="E713" s="36"/>
      <c r="F713" s="36"/>
      <c r="G713" s="36"/>
      <c r="H713" s="36"/>
      <c r="I713" s="36"/>
      <c r="J713" s="37"/>
      <c r="K713" s="36"/>
    </row>
    <row r="714" spans="1:11" ht="15" x14ac:dyDescent="0.25">
      <c r="A714" s="15"/>
      <c r="B714" s="11"/>
      <c r="C714" s="12" t="s">
        <v>27</v>
      </c>
      <c r="D714" s="35"/>
      <c r="E714" s="36"/>
      <c r="F714" s="36"/>
      <c r="G714" s="36"/>
      <c r="H714" s="36"/>
      <c r="I714" s="36"/>
      <c r="J714" s="37"/>
      <c r="K714" s="36"/>
    </row>
    <row r="715" spans="1:11" ht="15" x14ac:dyDescent="0.25">
      <c r="A715" s="15"/>
      <c r="B715" s="11"/>
      <c r="C715" s="12" t="s">
        <v>20</v>
      </c>
      <c r="D715" s="35"/>
      <c r="E715" s="36"/>
      <c r="F715" s="36"/>
      <c r="G715" s="36"/>
      <c r="H715" s="36"/>
      <c r="I715" s="36"/>
      <c r="J715" s="37"/>
      <c r="K715" s="36"/>
    </row>
    <row r="716" spans="1:11" ht="15" x14ac:dyDescent="0.25">
      <c r="A716" s="15"/>
      <c r="B716" s="11"/>
      <c r="C716" s="6"/>
      <c r="D716" s="35"/>
      <c r="E716" s="36"/>
      <c r="F716" s="36"/>
      <c r="G716" s="36"/>
      <c r="H716" s="36"/>
      <c r="I716" s="36"/>
      <c r="J716" s="37"/>
      <c r="K716" s="36"/>
    </row>
    <row r="717" spans="1:11" ht="15" x14ac:dyDescent="0.25">
      <c r="A717" s="15"/>
      <c r="B717" s="11"/>
      <c r="C717" s="6"/>
      <c r="D717" s="35"/>
      <c r="E717" s="36"/>
      <c r="F717" s="36"/>
      <c r="G717" s="36"/>
      <c r="H717" s="36"/>
      <c r="I717" s="36"/>
      <c r="J717" s="37"/>
      <c r="K717" s="36"/>
    </row>
    <row r="718" spans="1:11" ht="15" x14ac:dyDescent="0.25">
      <c r="A718" s="16"/>
      <c r="B718" s="8"/>
      <c r="C718" s="18" t="s">
        <v>35</v>
      </c>
      <c r="D718" s="9"/>
      <c r="E718" s="19">
        <f>SUM(E712:E717)</f>
        <v>0</v>
      </c>
      <c r="F718" s="19">
        <f t="shared" ref="F718:I718" si="216">SUM(F712:F717)</f>
        <v>0</v>
      </c>
      <c r="G718" s="19">
        <f t="shared" si="216"/>
        <v>0</v>
      </c>
      <c r="H718" s="19">
        <f t="shared" si="216"/>
        <v>0</v>
      </c>
      <c r="I718" s="19">
        <f t="shared" si="216"/>
        <v>0</v>
      </c>
      <c r="J718" s="22"/>
      <c r="K718" s="19">
        <f ca="1">SUM(K712:K972)</f>
        <v>0</v>
      </c>
    </row>
    <row r="719" spans="1:11" ht="15.75" thickBot="1" x14ac:dyDescent="0.25">
      <c r="A719" s="24">
        <f>A678</f>
        <v>17</v>
      </c>
      <c r="B719" s="87" t="s">
        <v>4</v>
      </c>
      <c r="C719" s="88"/>
      <c r="D719" s="25"/>
      <c r="E719" s="26">
        <f>E685+E689+E699+E704+E711+E718</f>
        <v>0.15833333333333333</v>
      </c>
      <c r="F719" s="26">
        <f t="shared" ref="F719:I719" si="217">F685+F689+F699+F704+F711+F718</f>
        <v>67.64</v>
      </c>
      <c r="G719" s="26">
        <f t="shared" si="217"/>
        <v>51.230000000000004</v>
      </c>
      <c r="H719" s="26">
        <f t="shared" si="217"/>
        <v>254.38</v>
      </c>
      <c r="I719" s="26">
        <f t="shared" si="217"/>
        <v>1663.77</v>
      </c>
      <c r="J719" s="27"/>
      <c r="K719" s="26">
        <f ca="1">K685+K689+K699+K704+K711+K718</f>
        <v>0</v>
      </c>
    </row>
    <row r="720" spans="1:11" ht="15.75" thickBot="1" x14ac:dyDescent="0.3">
      <c r="A720" s="20">
        <v>18</v>
      </c>
      <c r="B720" s="21" t="s">
        <v>16</v>
      </c>
      <c r="C720" s="5" t="s">
        <v>193</v>
      </c>
      <c r="D720" s="42" t="s">
        <v>187</v>
      </c>
      <c r="E720" s="53">
        <v>1.6666666666666666E-2</v>
      </c>
      <c r="F720" s="47">
        <v>13.8</v>
      </c>
      <c r="G720" s="47">
        <v>4.08</v>
      </c>
      <c r="H720" s="50">
        <v>7.02</v>
      </c>
      <c r="I720" s="47">
        <v>53.7</v>
      </c>
      <c r="J720" s="79">
        <v>75</v>
      </c>
      <c r="K720" s="33"/>
    </row>
    <row r="721" spans="1:11" ht="15" x14ac:dyDescent="0.25">
      <c r="A721" s="15"/>
      <c r="B721" s="11"/>
      <c r="C721" s="6" t="s">
        <v>196</v>
      </c>
      <c r="D721" s="42" t="s">
        <v>188</v>
      </c>
      <c r="E721" s="53">
        <v>1.2500000000000001E-2</v>
      </c>
      <c r="F721" s="47">
        <v>11.96</v>
      </c>
      <c r="G721" s="47">
        <v>9.4499999999999993</v>
      </c>
      <c r="H721" s="50">
        <v>6.37</v>
      </c>
      <c r="I721" s="47">
        <v>96.92</v>
      </c>
      <c r="J721" s="79">
        <v>231</v>
      </c>
      <c r="K721" s="36"/>
    </row>
    <row r="722" spans="1:11" ht="15" x14ac:dyDescent="0.25">
      <c r="A722" s="15"/>
      <c r="B722" s="11"/>
      <c r="C722" s="7" t="s">
        <v>197</v>
      </c>
      <c r="D722" s="42" t="s">
        <v>189</v>
      </c>
      <c r="E722" s="54" t="s">
        <v>57</v>
      </c>
      <c r="F722" s="47">
        <v>4.78</v>
      </c>
      <c r="G722" s="47">
        <v>4.43</v>
      </c>
      <c r="H722" s="50">
        <v>30.88</v>
      </c>
      <c r="I722" s="47">
        <v>182.55</v>
      </c>
      <c r="J722" s="45" t="s">
        <v>190</v>
      </c>
      <c r="K722" s="36"/>
    </row>
    <row r="723" spans="1:11" ht="15" x14ac:dyDescent="0.25">
      <c r="A723" s="15"/>
      <c r="B723" s="11"/>
      <c r="C723" s="7" t="s">
        <v>19</v>
      </c>
      <c r="D723" s="42" t="s">
        <v>78</v>
      </c>
      <c r="E723" s="54">
        <v>0.02</v>
      </c>
      <c r="F723" s="47">
        <v>3.3</v>
      </c>
      <c r="G723" s="47">
        <v>0.6</v>
      </c>
      <c r="H723" s="50">
        <v>16.7</v>
      </c>
      <c r="I723" s="47">
        <v>87</v>
      </c>
      <c r="J723" s="45"/>
      <c r="K723" s="36"/>
    </row>
    <row r="724" spans="1:11" ht="15.75" thickBot="1" x14ac:dyDescent="0.3">
      <c r="A724" s="15"/>
      <c r="B724" s="11"/>
      <c r="C724" s="7" t="s">
        <v>198</v>
      </c>
      <c r="D724" s="42" t="s">
        <v>43</v>
      </c>
      <c r="E724" s="55">
        <v>5.0000000000000001E-3</v>
      </c>
      <c r="F724" s="48">
        <v>3.87</v>
      </c>
      <c r="G724" s="48">
        <v>3.8</v>
      </c>
      <c r="H724" s="51">
        <v>25.1</v>
      </c>
      <c r="I724" s="48">
        <v>151.56</v>
      </c>
      <c r="J724" s="45">
        <v>382</v>
      </c>
      <c r="K724" s="36"/>
    </row>
    <row r="725" spans="1:11" ht="15" x14ac:dyDescent="0.25">
      <c r="A725" s="15"/>
      <c r="B725" s="11"/>
      <c r="C725" s="6"/>
      <c r="D725" s="35"/>
      <c r="E725" s="36"/>
      <c r="F725" s="36"/>
      <c r="G725" s="36"/>
      <c r="H725" s="36"/>
      <c r="I725" s="36"/>
      <c r="J725" s="37"/>
      <c r="K725" s="36"/>
    </row>
    <row r="726" spans="1:11" ht="15" x14ac:dyDescent="0.25">
      <c r="A726" s="15"/>
      <c r="B726" s="11"/>
      <c r="C726" s="6"/>
      <c r="D726" s="35"/>
      <c r="E726" s="36"/>
      <c r="F726" s="36"/>
      <c r="G726" s="36"/>
      <c r="H726" s="36"/>
      <c r="I726" s="36"/>
      <c r="J726" s="37"/>
      <c r="K726" s="36"/>
    </row>
    <row r="727" spans="1:11" ht="15" x14ac:dyDescent="0.25">
      <c r="A727" s="16"/>
      <c r="B727" s="8"/>
      <c r="C727" s="17" t="s">
        <v>35</v>
      </c>
      <c r="D727" s="9"/>
      <c r="E727" s="19">
        <f>SUM(E720:E726)</f>
        <v>5.4166666666666662E-2</v>
      </c>
      <c r="F727" s="19">
        <f t="shared" ref="F727:I727" si="218">SUM(F720:F726)</f>
        <v>37.71</v>
      </c>
      <c r="G727" s="19">
        <f t="shared" si="218"/>
        <v>22.360000000000003</v>
      </c>
      <c r="H727" s="19">
        <f t="shared" si="218"/>
        <v>86.07</v>
      </c>
      <c r="I727" s="19">
        <f t="shared" si="218"/>
        <v>571.73</v>
      </c>
      <c r="J727" s="22"/>
      <c r="K727" s="19">
        <f t="shared" ref="K727" si="219">SUM(K720:K726)</f>
        <v>0</v>
      </c>
    </row>
    <row r="728" spans="1:11" ht="15" x14ac:dyDescent="0.25">
      <c r="A728" s="14">
        <f>A720</f>
        <v>18</v>
      </c>
      <c r="B728" s="10" t="s">
        <v>21</v>
      </c>
      <c r="C728" s="12" t="s">
        <v>20</v>
      </c>
      <c r="D728" s="35"/>
      <c r="E728" s="36"/>
      <c r="F728" s="36"/>
      <c r="G728" s="36"/>
      <c r="H728" s="36"/>
      <c r="I728" s="36"/>
      <c r="J728" s="37"/>
      <c r="K728" s="36"/>
    </row>
    <row r="729" spans="1:11" ht="15" x14ac:dyDescent="0.25">
      <c r="A729" s="15"/>
      <c r="B729" s="11"/>
      <c r="C729" s="6"/>
      <c r="D729" s="35"/>
      <c r="E729" s="36"/>
      <c r="F729" s="36"/>
      <c r="G729" s="36"/>
      <c r="H729" s="36"/>
      <c r="I729" s="36"/>
      <c r="J729" s="37"/>
      <c r="K729" s="36"/>
    </row>
    <row r="730" spans="1:11" ht="15" x14ac:dyDescent="0.25">
      <c r="A730" s="15"/>
      <c r="B730" s="11"/>
      <c r="C730" s="6"/>
      <c r="D730" s="35"/>
      <c r="E730" s="36"/>
      <c r="F730" s="36"/>
      <c r="G730" s="36"/>
      <c r="H730" s="36"/>
      <c r="I730" s="36"/>
      <c r="J730" s="37"/>
      <c r="K730" s="36"/>
    </row>
    <row r="731" spans="1:11" ht="15" x14ac:dyDescent="0.25">
      <c r="A731" s="16"/>
      <c r="B731" s="8"/>
      <c r="C731" s="17" t="s">
        <v>35</v>
      </c>
      <c r="D731" s="9"/>
      <c r="E731" s="19">
        <f>SUM(E728:E730)</f>
        <v>0</v>
      </c>
      <c r="F731" s="19">
        <f t="shared" ref="F731:I731" si="220">SUM(F728:F730)</f>
        <v>0</v>
      </c>
      <c r="G731" s="19">
        <f t="shared" si="220"/>
        <v>0</v>
      </c>
      <c r="H731" s="19">
        <f t="shared" si="220"/>
        <v>0</v>
      </c>
      <c r="I731" s="19">
        <f t="shared" si="220"/>
        <v>0</v>
      </c>
      <c r="J731" s="22"/>
      <c r="K731" s="19">
        <f t="shared" ref="K731" ca="1" si="221">SUM(K728:K736)</f>
        <v>0</v>
      </c>
    </row>
    <row r="732" spans="1:11" ht="30" x14ac:dyDescent="0.25">
      <c r="A732" s="14">
        <f>A720</f>
        <v>18</v>
      </c>
      <c r="B732" s="10" t="s">
        <v>22</v>
      </c>
      <c r="C732" s="7" t="s">
        <v>23</v>
      </c>
      <c r="D732" s="57" t="s">
        <v>184</v>
      </c>
      <c r="E732" s="72">
        <v>1.2500000000000001E-2</v>
      </c>
      <c r="F732" s="68">
        <v>3.72</v>
      </c>
      <c r="G732" s="68">
        <v>6.36</v>
      </c>
      <c r="H732" s="69">
        <v>8.3000000000000007</v>
      </c>
      <c r="I732" s="68">
        <v>88.79</v>
      </c>
      <c r="J732" s="70">
        <v>47</v>
      </c>
      <c r="K732" s="36"/>
    </row>
    <row r="733" spans="1:11" ht="30" x14ac:dyDescent="0.25">
      <c r="A733" s="15"/>
      <c r="B733" s="11"/>
      <c r="C733" s="7" t="s">
        <v>24</v>
      </c>
      <c r="D733" s="42" t="s">
        <v>185</v>
      </c>
      <c r="E733" s="54" t="s">
        <v>64</v>
      </c>
      <c r="F733" s="47">
        <v>4.17</v>
      </c>
      <c r="G733" s="47">
        <v>5.94</v>
      </c>
      <c r="H733" s="50">
        <v>16.809999999999999</v>
      </c>
      <c r="I733" s="47">
        <v>129</v>
      </c>
      <c r="J733" s="45">
        <v>85</v>
      </c>
      <c r="K733" s="36"/>
    </row>
    <row r="734" spans="1:11" ht="15" x14ac:dyDescent="0.25">
      <c r="A734" s="15"/>
      <c r="B734" s="11"/>
      <c r="C734" s="7" t="s">
        <v>25</v>
      </c>
      <c r="D734" s="58" t="s">
        <v>50</v>
      </c>
      <c r="E734" s="54">
        <v>0.02</v>
      </c>
      <c r="F734" s="47">
        <v>6.8</v>
      </c>
      <c r="G734" s="47">
        <v>2.7</v>
      </c>
      <c r="H734" s="50">
        <v>1.65</v>
      </c>
      <c r="I734" s="47">
        <v>71.23</v>
      </c>
      <c r="J734" s="45">
        <v>256</v>
      </c>
      <c r="K734" s="36"/>
    </row>
    <row r="735" spans="1:11" ht="15" x14ac:dyDescent="0.25">
      <c r="A735" s="15"/>
      <c r="B735" s="11"/>
      <c r="C735" s="7" t="s">
        <v>26</v>
      </c>
      <c r="D735" s="59" t="s">
        <v>186</v>
      </c>
      <c r="E735" s="77" t="s">
        <v>85</v>
      </c>
      <c r="F735" s="79">
        <v>3.8</v>
      </c>
      <c r="G735" s="79">
        <v>9</v>
      </c>
      <c r="H735" s="79">
        <v>21.2</v>
      </c>
      <c r="I735" s="78">
        <v>251.42</v>
      </c>
      <c r="J735" s="71">
        <v>143</v>
      </c>
      <c r="K735" s="36"/>
    </row>
    <row r="736" spans="1:11" ht="15" x14ac:dyDescent="0.25">
      <c r="A736" s="15"/>
      <c r="B736" s="11"/>
      <c r="C736" s="7" t="s">
        <v>27</v>
      </c>
      <c r="D736" s="42" t="s">
        <v>77</v>
      </c>
      <c r="E736" s="54">
        <v>5.0000000000000001E-3</v>
      </c>
      <c r="F736" s="47">
        <v>0.6</v>
      </c>
      <c r="G736" s="47">
        <v>0</v>
      </c>
      <c r="H736" s="50">
        <v>29</v>
      </c>
      <c r="I736" s="47">
        <v>111.2</v>
      </c>
      <c r="J736" s="45">
        <v>348</v>
      </c>
      <c r="K736" s="36"/>
    </row>
    <row r="737" spans="1:11" ht="15" x14ac:dyDescent="0.25">
      <c r="A737" s="15"/>
      <c r="B737" s="11"/>
      <c r="C737" s="7" t="s">
        <v>28</v>
      </c>
      <c r="D737" s="42" t="s">
        <v>53</v>
      </c>
      <c r="E737" s="54">
        <v>0.02</v>
      </c>
      <c r="F737" s="47">
        <v>3.3</v>
      </c>
      <c r="G737" s="47">
        <v>0.6</v>
      </c>
      <c r="H737" s="50">
        <v>16.7</v>
      </c>
      <c r="I737" s="47">
        <v>87</v>
      </c>
      <c r="J737" s="37"/>
      <c r="K737" s="36"/>
    </row>
    <row r="738" spans="1:11" ht="15" x14ac:dyDescent="0.25">
      <c r="A738" s="15"/>
      <c r="B738" s="11"/>
      <c r="C738" s="7" t="s">
        <v>29</v>
      </c>
      <c r="D738" s="42" t="s">
        <v>54</v>
      </c>
      <c r="E738" s="54">
        <v>2.5000000000000001E-2</v>
      </c>
      <c r="F738" s="47">
        <v>3.04</v>
      </c>
      <c r="G738" s="47">
        <v>0.32</v>
      </c>
      <c r="H738" s="50">
        <v>19.68</v>
      </c>
      <c r="I738" s="47">
        <v>94.4</v>
      </c>
      <c r="J738" s="37"/>
      <c r="K738" s="36"/>
    </row>
    <row r="739" spans="1:11" ht="15" x14ac:dyDescent="0.25">
      <c r="A739" s="15"/>
      <c r="B739" s="11"/>
      <c r="C739" s="6"/>
      <c r="D739" s="35"/>
      <c r="E739" s="36"/>
      <c r="F739" s="36"/>
      <c r="G739" s="36"/>
      <c r="H739" s="36"/>
      <c r="I739" s="36"/>
      <c r="J739" s="37"/>
      <c r="K739" s="36"/>
    </row>
    <row r="740" spans="1:11" ht="15" x14ac:dyDescent="0.25">
      <c r="A740" s="15"/>
      <c r="B740" s="11"/>
      <c r="C740" s="6"/>
      <c r="D740" s="35"/>
      <c r="E740" s="36"/>
      <c r="F740" s="36"/>
      <c r="G740" s="36"/>
      <c r="H740" s="36"/>
      <c r="I740" s="36"/>
      <c r="J740" s="37"/>
      <c r="K740" s="36"/>
    </row>
    <row r="741" spans="1:11" ht="15.75" thickBot="1" x14ac:dyDescent="0.3">
      <c r="A741" s="16"/>
      <c r="B741" s="8"/>
      <c r="C741" s="17" t="s">
        <v>35</v>
      </c>
      <c r="D741" s="9"/>
      <c r="E741" s="19">
        <f>SUM(E732:E740)</f>
        <v>8.249999999999999E-2</v>
      </c>
      <c r="F741" s="19">
        <f t="shared" ref="F741:I741" si="222">SUM(F732:F740)</f>
        <v>25.430000000000003</v>
      </c>
      <c r="G741" s="19">
        <f t="shared" si="222"/>
        <v>24.92</v>
      </c>
      <c r="H741" s="19">
        <f t="shared" si="222"/>
        <v>113.34</v>
      </c>
      <c r="I741" s="19">
        <f t="shared" si="222"/>
        <v>833.04000000000008</v>
      </c>
      <c r="J741" s="22"/>
      <c r="K741" s="19">
        <f t="shared" ref="K741" ca="1" si="223">SUM(K738:K746)</f>
        <v>0</v>
      </c>
    </row>
    <row r="742" spans="1:11" ht="15" x14ac:dyDescent="0.25">
      <c r="A742" s="14">
        <f>A720</f>
        <v>18</v>
      </c>
      <c r="B742" s="10" t="s">
        <v>30</v>
      </c>
      <c r="C742" s="12" t="s">
        <v>31</v>
      </c>
      <c r="D742" s="60" t="s">
        <v>183</v>
      </c>
      <c r="E742" s="74">
        <v>1.6666666666666666E-2</v>
      </c>
      <c r="F742" s="62">
        <v>3.5</v>
      </c>
      <c r="G742" s="62">
        <v>3.75</v>
      </c>
      <c r="H742" s="63">
        <v>34.770000000000003</v>
      </c>
      <c r="I742" s="62">
        <v>167</v>
      </c>
      <c r="J742" s="66">
        <v>406</v>
      </c>
      <c r="K742" s="36"/>
    </row>
    <row r="743" spans="1:11" ht="15" x14ac:dyDescent="0.25">
      <c r="A743" s="15"/>
      <c r="B743" s="11"/>
      <c r="C743" s="12" t="s">
        <v>27</v>
      </c>
      <c r="D743" s="61" t="s">
        <v>45</v>
      </c>
      <c r="E743" s="75">
        <v>5.0000000000000001E-3</v>
      </c>
      <c r="F743" s="64">
        <v>1</v>
      </c>
      <c r="G743" s="64">
        <v>0.2</v>
      </c>
      <c r="H743" s="65">
        <v>20.2</v>
      </c>
      <c r="I743" s="64">
        <v>92</v>
      </c>
      <c r="J743" s="67">
        <v>389</v>
      </c>
      <c r="K743" s="36"/>
    </row>
    <row r="744" spans="1:11" ht="15" x14ac:dyDescent="0.25">
      <c r="A744" s="15"/>
      <c r="B744" s="11"/>
      <c r="C744" s="6"/>
      <c r="D744" s="35"/>
      <c r="E744" s="36"/>
      <c r="F744" s="36"/>
      <c r="G744" s="36"/>
      <c r="H744" s="36"/>
      <c r="I744" s="36"/>
      <c r="J744" s="37"/>
      <c r="K744" s="36"/>
    </row>
    <row r="745" spans="1:11" ht="15" x14ac:dyDescent="0.25">
      <c r="A745" s="15"/>
      <c r="B745" s="11"/>
      <c r="C745" s="6"/>
      <c r="D745" s="35"/>
      <c r="E745" s="36"/>
      <c r="F745" s="36"/>
      <c r="G745" s="36"/>
      <c r="H745" s="36"/>
      <c r="I745" s="36"/>
      <c r="J745" s="37"/>
      <c r="K745" s="36"/>
    </row>
    <row r="746" spans="1:11" ht="15" x14ac:dyDescent="0.25">
      <c r="A746" s="16"/>
      <c r="B746" s="8"/>
      <c r="C746" s="17" t="s">
        <v>35</v>
      </c>
      <c r="D746" s="9"/>
      <c r="E746" s="19">
        <f>SUM(E742:E745)</f>
        <v>2.1666666666666667E-2</v>
      </c>
      <c r="F746" s="19">
        <f t="shared" ref="F746:I746" si="224">SUM(F742:F745)</f>
        <v>4.5</v>
      </c>
      <c r="G746" s="19">
        <f t="shared" si="224"/>
        <v>3.95</v>
      </c>
      <c r="H746" s="19">
        <f t="shared" si="224"/>
        <v>54.97</v>
      </c>
      <c r="I746" s="19">
        <f t="shared" si="224"/>
        <v>259</v>
      </c>
      <c r="J746" s="22"/>
      <c r="K746" s="19">
        <f t="shared" ref="K746" ca="1" si="225">SUM(K739:K745)</f>
        <v>0</v>
      </c>
    </row>
    <row r="747" spans="1:11" ht="15" x14ac:dyDescent="0.25">
      <c r="A747" s="14">
        <f>A720</f>
        <v>18</v>
      </c>
      <c r="B747" s="10" t="s">
        <v>32</v>
      </c>
      <c r="C747" s="7" t="s">
        <v>17</v>
      </c>
      <c r="D747" s="35"/>
      <c r="E747" s="36"/>
      <c r="F747" s="36"/>
      <c r="G747" s="36"/>
      <c r="H747" s="36"/>
      <c r="I747" s="36"/>
      <c r="J747" s="37"/>
      <c r="K747" s="36"/>
    </row>
    <row r="748" spans="1:11" ht="15" x14ac:dyDescent="0.25">
      <c r="A748" s="15"/>
      <c r="B748" s="11"/>
      <c r="C748" s="7" t="s">
        <v>26</v>
      </c>
      <c r="D748" s="35"/>
      <c r="E748" s="36"/>
      <c r="F748" s="36"/>
      <c r="G748" s="36"/>
      <c r="H748" s="36"/>
      <c r="I748" s="36"/>
      <c r="J748" s="37"/>
      <c r="K748" s="36"/>
    </row>
    <row r="749" spans="1:11" ht="15" x14ac:dyDescent="0.25">
      <c r="A749" s="15"/>
      <c r="B749" s="11"/>
      <c r="C749" s="7" t="s">
        <v>27</v>
      </c>
      <c r="D749" s="35"/>
      <c r="E749" s="36"/>
      <c r="F749" s="36"/>
      <c r="G749" s="36"/>
      <c r="H749" s="36"/>
      <c r="I749" s="36"/>
      <c r="J749" s="37"/>
      <c r="K749" s="36"/>
    </row>
    <row r="750" spans="1:11" ht="15" x14ac:dyDescent="0.25">
      <c r="A750" s="15"/>
      <c r="B750" s="11"/>
      <c r="C750" s="7" t="s">
        <v>19</v>
      </c>
      <c r="D750" s="35"/>
      <c r="E750" s="36"/>
      <c r="F750" s="36"/>
      <c r="G750" s="36"/>
      <c r="H750" s="36"/>
      <c r="I750" s="36"/>
      <c r="J750" s="37"/>
      <c r="K750" s="36"/>
    </row>
    <row r="751" spans="1:11" ht="15" x14ac:dyDescent="0.25">
      <c r="A751" s="15"/>
      <c r="B751" s="11"/>
      <c r="C751" s="6"/>
      <c r="D751" s="35"/>
      <c r="E751" s="36"/>
      <c r="F751" s="36"/>
      <c r="G751" s="36"/>
      <c r="H751" s="36"/>
      <c r="I751" s="36"/>
      <c r="J751" s="37"/>
      <c r="K751" s="36"/>
    </row>
    <row r="752" spans="1:11" ht="15" x14ac:dyDescent="0.25">
      <c r="A752" s="15"/>
      <c r="B752" s="11"/>
      <c r="C752" s="6"/>
      <c r="D752" s="35"/>
      <c r="E752" s="36"/>
      <c r="F752" s="36"/>
      <c r="G752" s="36"/>
      <c r="H752" s="36"/>
      <c r="I752" s="36"/>
      <c r="J752" s="37"/>
      <c r="K752" s="36"/>
    </row>
    <row r="753" spans="1:11" ht="15" x14ac:dyDescent="0.25">
      <c r="A753" s="16"/>
      <c r="B753" s="8"/>
      <c r="C753" s="17" t="s">
        <v>35</v>
      </c>
      <c r="D753" s="9"/>
      <c r="E753" s="19">
        <f>SUM(E747:E752)</f>
        <v>0</v>
      </c>
      <c r="F753" s="19">
        <f t="shared" ref="F753:I753" si="226">SUM(F747:F752)</f>
        <v>0</v>
      </c>
      <c r="G753" s="19">
        <f t="shared" si="226"/>
        <v>0</v>
      </c>
      <c r="H753" s="19">
        <f t="shared" si="226"/>
        <v>0</v>
      </c>
      <c r="I753" s="19">
        <f t="shared" si="226"/>
        <v>0</v>
      </c>
      <c r="J753" s="22"/>
      <c r="K753" s="19">
        <f t="shared" ref="K753" ca="1" si="227">SUM(K747:K755)</f>
        <v>0</v>
      </c>
    </row>
    <row r="754" spans="1:11" ht="15" x14ac:dyDescent="0.25">
      <c r="A754" s="14">
        <f>A720</f>
        <v>18</v>
      </c>
      <c r="B754" s="10" t="s">
        <v>33</v>
      </c>
      <c r="C754" s="12" t="s">
        <v>34</v>
      </c>
      <c r="D754" s="35"/>
      <c r="E754" s="36"/>
      <c r="F754" s="36"/>
      <c r="G754" s="36"/>
      <c r="H754" s="36"/>
      <c r="I754" s="36"/>
      <c r="J754" s="37"/>
      <c r="K754" s="36"/>
    </row>
    <row r="755" spans="1:11" ht="15" x14ac:dyDescent="0.25">
      <c r="A755" s="15"/>
      <c r="B755" s="11"/>
      <c r="C755" s="12" t="s">
        <v>31</v>
      </c>
      <c r="D755" s="35"/>
      <c r="E755" s="36"/>
      <c r="F755" s="36"/>
      <c r="G755" s="36"/>
      <c r="H755" s="36"/>
      <c r="I755" s="36"/>
      <c r="J755" s="37"/>
      <c r="K755" s="36"/>
    </row>
    <row r="756" spans="1:11" ht="15" x14ac:dyDescent="0.25">
      <c r="A756" s="15"/>
      <c r="B756" s="11"/>
      <c r="C756" s="12" t="s">
        <v>27</v>
      </c>
      <c r="D756" s="35"/>
      <c r="E756" s="36"/>
      <c r="F756" s="36"/>
      <c r="G756" s="36"/>
      <c r="H756" s="36"/>
      <c r="I756" s="36"/>
      <c r="J756" s="37"/>
      <c r="K756" s="36"/>
    </row>
    <row r="757" spans="1:11" ht="15" x14ac:dyDescent="0.25">
      <c r="A757" s="15"/>
      <c r="B757" s="11"/>
      <c r="C757" s="12" t="s">
        <v>20</v>
      </c>
      <c r="D757" s="35"/>
      <c r="E757" s="36"/>
      <c r="F757" s="36"/>
      <c r="G757" s="36"/>
      <c r="H757" s="36"/>
      <c r="I757" s="36"/>
      <c r="J757" s="37"/>
      <c r="K757" s="36"/>
    </row>
    <row r="758" spans="1:11" ht="15" x14ac:dyDescent="0.25">
      <c r="A758" s="15"/>
      <c r="B758" s="11"/>
      <c r="C758" s="6"/>
      <c r="D758" s="35"/>
      <c r="E758" s="36"/>
      <c r="F758" s="36"/>
      <c r="G758" s="36"/>
      <c r="H758" s="36"/>
      <c r="I758" s="36"/>
      <c r="J758" s="37"/>
      <c r="K758" s="36"/>
    </row>
    <row r="759" spans="1:11" ht="15" x14ac:dyDescent="0.25">
      <c r="A759" s="15"/>
      <c r="B759" s="11"/>
      <c r="C759" s="6"/>
      <c r="D759" s="35"/>
      <c r="E759" s="36"/>
      <c r="F759" s="36"/>
      <c r="G759" s="36"/>
      <c r="H759" s="36"/>
      <c r="I759" s="36"/>
      <c r="J759" s="37"/>
      <c r="K759" s="36"/>
    </row>
    <row r="760" spans="1:11" ht="15" x14ac:dyDescent="0.25">
      <c r="A760" s="16"/>
      <c r="B760" s="8"/>
      <c r="C760" s="18" t="s">
        <v>35</v>
      </c>
      <c r="D760" s="9"/>
      <c r="E760" s="19">
        <f>SUM(E754:E759)</f>
        <v>0</v>
      </c>
      <c r="F760" s="19">
        <f t="shared" ref="F760:I760" si="228">SUM(F754:F759)</f>
        <v>0</v>
      </c>
      <c r="G760" s="19">
        <f t="shared" si="228"/>
        <v>0</v>
      </c>
      <c r="H760" s="19">
        <f t="shared" si="228"/>
        <v>0</v>
      </c>
      <c r="I760" s="19">
        <f t="shared" si="228"/>
        <v>0</v>
      </c>
      <c r="J760" s="22"/>
      <c r="K760" s="19">
        <f ca="1">SUM(K754:K1014)</f>
        <v>0</v>
      </c>
    </row>
    <row r="761" spans="1:11" ht="15.75" thickBot="1" x14ac:dyDescent="0.25">
      <c r="A761" s="24">
        <f>A720</f>
        <v>18</v>
      </c>
      <c r="B761" s="87" t="s">
        <v>4</v>
      </c>
      <c r="C761" s="88"/>
      <c r="D761" s="25"/>
      <c r="E761" s="26">
        <f>E727+E731+E741+E746+E753+E760</f>
        <v>0.15833333333333333</v>
      </c>
      <c r="F761" s="26">
        <f t="shared" ref="F761:I761" si="229">F727+F731+F741+F746+F753+F760</f>
        <v>67.64</v>
      </c>
      <c r="G761" s="26">
        <f t="shared" si="229"/>
        <v>51.230000000000004</v>
      </c>
      <c r="H761" s="26">
        <f t="shared" si="229"/>
        <v>254.38</v>
      </c>
      <c r="I761" s="26">
        <f t="shared" si="229"/>
        <v>1663.77</v>
      </c>
      <c r="J761" s="27"/>
      <c r="K761" s="26">
        <f ca="1">K727+K731+K741+K746+K753+K760</f>
        <v>0</v>
      </c>
    </row>
    <row r="762" spans="1:11" ht="15.75" thickBot="1" x14ac:dyDescent="0.3">
      <c r="A762" s="20">
        <v>19</v>
      </c>
      <c r="B762" s="21" t="s">
        <v>16</v>
      </c>
      <c r="C762" s="5" t="s">
        <v>193</v>
      </c>
      <c r="D762" s="42" t="s">
        <v>187</v>
      </c>
      <c r="E762" s="53">
        <v>1.6666666666666666E-2</v>
      </c>
      <c r="F762" s="47">
        <v>13.8</v>
      </c>
      <c r="G762" s="47">
        <v>4.08</v>
      </c>
      <c r="H762" s="50">
        <v>7.02</v>
      </c>
      <c r="I762" s="47">
        <v>53.7</v>
      </c>
      <c r="J762" s="79">
        <v>75</v>
      </c>
      <c r="K762" s="33"/>
    </row>
    <row r="763" spans="1:11" ht="15" x14ac:dyDescent="0.25">
      <c r="A763" s="15"/>
      <c r="B763" s="11"/>
      <c r="C763" s="6" t="s">
        <v>196</v>
      </c>
      <c r="D763" s="42" t="s">
        <v>188</v>
      </c>
      <c r="E763" s="53">
        <v>1.2500000000000001E-2</v>
      </c>
      <c r="F763" s="47">
        <v>11.96</v>
      </c>
      <c r="G763" s="47">
        <v>9.4499999999999993</v>
      </c>
      <c r="H763" s="50">
        <v>6.37</v>
      </c>
      <c r="I763" s="47">
        <v>96.92</v>
      </c>
      <c r="J763" s="79">
        <v>231</v>
      </c>
      <c r="K763" s="36"/>
    </row>
    <row r="764" spans="1:11" ht="15" x14ac:dyDescent="0.25">
      <c r="A764" s="15"/>
      <c r="B764" s="11"/>
      <c r="C764" s="7" t="s">
        <v>197</v>
      </c>
      <c r="D764" s="42" t="s">
        <v>189</v>
      </c>
      <c r="E764" s="54" t="s">
        <v>57</v>
      </c>
      <c r="F764" s="47">
        <v>4.78</v>
      </c>
      <c r="G764" s="47">
        <v>4.43</v>
      </c>
      <c r="H764" s="50">
        <v>30.88</v>
      </c>
      <c r="I764" s="47">
        <v>182.55</v>
      </c>
      <c r="J764" s="45" t="s">
        <v>190</v>
      </c>
      <c r="K764" s="36"/>
    </row>
    <row r="765" spans="1:11" ht="15" x14ac:dyDescent="0.25">
      <c r="A765" s="15"/>
      <c r="B765" s="11"/>
      <c r="C765" s="7" t="s">
        <v>19</v>
      </c>
      <c r="D765" s="42" t="s">
        <v>78</v>
      </c>
      <c r="E765" s="54">
        <v>0.02</v>
      </c>
      <c r="F765" s="47">
        <v>3.3</v>
      </c>
      <c r="G765" s="47">
        <v>0.6</v>
      </c>
      <c r="H765" s="50">
        <v>16.7</v>
      </c>
      <c r="I765" s="47">
        <v>87</v>
      </c>
      <c r="J765" s="45"/>
      <c r="K765" s="36"/>
    </row>
    <row r="766" spans="1:11" ht="15.75" thickBot="1" x14ac:dyDescent="0.3">
      <c r="A766" s="15"/>
      <c r="B766" s="11"/>
      <c r="C766" s="7" t="s">
        <v>198</v>
      </c>
      <c r="D766" s="42" t="s">
        <v>43</v>
      </c>
      <c r="E766" s="55">
        <v>5.0000000000000001E-3</v>
      </c>
      <c r="F766" s="48">
        <v>3.87</v>
      </c>
      <c r="G766" s="48">
        <v>3.8</v>
      </c>
      <c r="H766" s="51">
        <v>25.1</v>
      </c>
      <c r="I766" s="48">
        <v>151.56</v>
      </c>
      <c r="J766" s="45">
        <v>382</v>
      </c>
      <c r="K766" s="36"/>
    </row>
    <row r="767" spans="1:11" ht="15" x14ac:dyDescent="0.25">
      <c r="A767" s="15"/>
      <c r="B767" s="11"/>
      <c r="C767" s="6"/>
      <c r="D767" s="35"/>
      <c r="E767" s="36"/>
      <c r="F767" s="36"/>
      <c r="G767" s="36"/>
      <c r="H767" s="36"/>
      <c r="I767" s="36"/>
      <c r="J767" s="37"/>
      <c r="K767" s="36"/>
    </row>
    <row r="768" spans="1:11" ht="15" x14ac:dyDescent="0.25">
      <c r="A768" s="15"/>
      <c r="B768" s="11"/>
      <c r="C768" s="6"/>
      <c r="D768" s="35"/>
      <c r="E768" s="36"/>
      <c r="F768" s="36"/>
      <c r="G768" s="36"/>
      <c r="H768" s="36"/>
      <c r="I768" s="36"/>
      <c r="J768" s="37"/>
      <c r="K768" s="36"/>
    </row>
    <row r="769" spans="1:11" ht="15" x14ac:dyDescent="0.25">
      <c r="A769" s="16"/>
      <c r="B769" s="8"/>
      <c r="C769" s="17" t="s">
        <v>35</v>
      </c>
      <c r="D769" s="9"/>
      <c r="E769" s="19">
        <f>SUM(E762:E768)</f>
        <v>5.4166666666666662E-2</v>
      </c>
      <c r="F769" s="19">
        <f t="shared" ref="F769:I769" si="230">SUM(F762:F768)</f>
        <v>37.71</v>
      </c>
      <c r="G769" s="19">
        <f t="shared" si="230"/>
        <v>22.360000000000003</v>
      </c>
      <c r="H769" s="19">
        <f t="shared" si="230"/>
        <v>86.07</v>
      </c>
      <c r="I769" s="19">
        <f t="shared" si="230"/>
        <v>571.73</v>
      </c>
      <c r="J769" s="22"/>
      <c r="K769" s="19">
        <f t="shared" ref="K769" si="231">SUM(K762:K768)</f>
        <v>0</v>
      </c>
    </row>
    <row r="770" spans="1:11" ht="15" x14ac:dyDescent="0.25">
      <c r="A770" s="14">
        <f>A762</f>
        <v>19</v>
      </c>
      <c r="B770" s="10" t="s">
        <v>21</v>
      </c>
      <c r="C770" s="12" t="s">
        <v>20</v>
      </c>
      <c r="D770" s="35"/>
      <c r="E770" s="36"/>
      <c r="F770" s="36"/>
      <c r="G770" s="36"/>
      <c r="H770" s="36"/>
      <c r="I770" s="36"/>
      <c r="J770" s="37"/>
      <c r="K770" s="36"/>
    </row>
    <row r="771" spans="1:11" ht="15" x14ac:dyDescent="0.25">
      <c r="A771" s="15"/>
      <c r="B771" s="11"/>
      <c r="C771" s="6"/>
      <c r="D771" s="35"/>
      <c r="E771" s="36"/>
      <c r="F771" s="36"/>
      <c r="G771" s="36"/>
      <c r="H771" s="36"/>
      <c r="I771" s="36"/>
      <c r="J771" s="37"/>
      <c r="K771" s="36"/>
    </row>
    <row r="772" spans="1:11" ht="15" x14ac:dyDescent="0.25">
      <c r="A772" s="15"/>
      <c r="B772" s="11"/>
      <c r="C772" s="6"/>
      <c r="D772" s="35"/>
      <c r="E772" s="36"/>
      <c r="F772" s="36"/>
      <c r="G772" s="36"/>
      <c r="H772" s="36"/>
      <c r="I772" s="36"/>
      <c r="J772" s="37"/>
      <c r="K772" s="36"/>
    </row>
    <row r="773" spans="1:11" ht="15" x14ac:dyDescent="0.25">
      <c r="A773" s="16"/>
      <c r="B773" s="8"/>
      <c r="C773" s="17" t="s">
        <v>35</v>
      </c>
      <c r="D773" s="9"/>
      <c r="E773" s="19">
        <f>SUM(E770:E772)</f>
        <v>0</v>
      </c>
      <c r="F773" s="19">
        <f t="shared" ref="F773:I773" si="232">SUM(F770:F772)</f>
        <v>0</v>
      </c>
      <c r="G773" s="19">
        <f t="shared" si="232"/>
        <v>0</v>
      </c>
      <c r="H773" s="19">
        <f t="shared" si="232"/>
        <v>0</v>
      </c>
      <c r="I773" s="19">
        <f t="shared" si="232"/>
        <v>0</v>
      </c>
      <c r="J773" s="22"/>
      <c r="K773" s="19">
        <f t="shared" ref="K773" ca="1" si="233">SUM(K770:K778)</f>
        <v>0</v>
      </c>
    </row>
    <row r="774" spans="1:11" ht="30" x14ac:dyDescent="0.25">
      <c r="A774" s="14">
        <f>A762</f>
        <v>19</v>
      </c>
      <c r="B774" s="10" t="s">
        <v>22</v>
      </c>
      <c r="C774" s="7" t="s">
        <v>23</v>
      </c>
      <c r="D774" s="57" t="s">
        <v>184</v>
      </c>
      <c r="E774" s="72">
        <v>1.2500000000000001E-2</v>
      </c>
      <c r="F774" s="68">
        <v>3.72</v>
      </c>
      <c r="G774" s="68">
        <v>6.36</v>
      </c>
      <c r="H774" s="69">
        <v>8.3000000000000007</v>
      </c>
      <c r="I774" s="68">
        <v>88.79</v>
      </c>
      <c r="J774" s="70">
        <v>47</v>
      </c>
      <c r="K774" s="36"/>
    </row>
    <row r="775" spans="1:11" ht="30" x14ac:dyDescent="0.25">
      <c r="A775" s="15"/>
      <c r="B775" s="11"/>
      <c r="C775" s="7" t="s">
        <v>24</v>
      </c>
      <c r="D775" s="42" t="s">
        <v>185</v>
      </c>
      <c r="E775" s="54" t="s">
        <v>64</v>
      </c>
      <c r="F775" s="47">
        <v>4.17</v>
      </c>
      <c r="G775" s="47">
        <v>5.94</v>
      </c>
      <c r="H775" s="50">
        <v>16.809999999999999</v>
      </c>
      <c r="I775" s="47">
        <v>129</v>
      </c>
      <c r="J775" s="45">
        <v>85</v>
      </c>
      <c r="K775" s="36"/>
    </row>
    <row r="776" spans="1:11" ht="15" x14ac:dyDescent="0.25">
      <c r="A776" s="15"/>
      <c r="B776" s="11"/>
      <c r="C776" s="7" t="s">
        <v>25</v>
      </c>
      <c r="D776" s="58" t="s">
        <v>50</v>
      </c>
      <c r="E776" s="54">
        <v>0.02</v>
      </c>
      <c r="F776" s="47">
        <v>6.8</v>
      </c>
      <c r="G776" s="47">
        <v>2.7</v>
      </c>
      <c r="H776" s="50">
        <v>1.65</v>
      </c>
      <c r="I776" s="47">
        <v>71.23</v>
      </c>
      <c r="J776" s="45">
        <v>256</v>
      </c>
      <c r="K776" s="36"/>
    </row>
    <row r="777" spans="1:11" ht="15" x14ac:dyDescent="0.25">
      <c r="A777" s="15"/>
      <c r="B777" s="11"/>
      <c r="C777" s="7" t="s">
        <v>26</v>
      </c>
      <c r="D777" s="59" t="s">
        <v>186</v>
      </c>
      <c r="E777" s="77" t="s">
        <v>85</v>
      </c>
      <c r="F777" s="79">
        <v>3.8</v>
      </c>
      <c r="G777" s="79">
        <v>9</v>
      </c>
      <c r="H777" s="79">
        <v>21.2</v>
      </c>
      <c r="I777" s="78">
        <v>251.42</v>
      </c>
      <c r="J777" s="71">
        <v>143</v>
      </c>
      <c r="K777" s="36"/>
    </row>
    <row r="778" spans="1:11" ht="15" x14ac:dyDescent="0.25">
      <c r="A778" s="15"/>
      <c r="B778" s="11"/>
      <c r="C778" s="7" t="s">
        <v>27</v>
      </c>
      <c r="D778" s="42" t="s">
        <v>77</v>
      </c>
      <c r="E778" s="54">
        <v>5.0000000000000001E-3</v>
      </c>
      <c r="F778" s="47">
        <v>0.6</v>
      </c>
      <c r="G778" s="47">
        <v>0</v>
      </c>
      <c r="H778" s="50">
        <v>29</v>
      </c>
      <c r="I778" s="47">
        <v>111.2</v>
      </c>
      <c r="J778" s="45">
        <v>348</v>
      </c>
      <c r="K778" s="36"/>
    </row>
    <row r="779" spans="1:11" ht="15" x14ac:dyDescent="0.25">
      <c r="A779" s="15"/>
      <c r="B779" s="11"/>
      <c r="C779" s="7" t="s">
        <v>28</v>
      </c>
      <c r="D779" s="42" t="s">
        <v>53</v>
      </c>
      <c r="E779" s="54">
        <v>0.02</v>
      </c>
      <c r="F779" s="47">
        <v>3.3</v>
      </c>
      <c r="G779" s="47">
        <v>0.6</v>
      </c>
      <c r="H779" s="50">
        <v>16.7</v>
      </c>
      <c r="I779" s="47">
        <v>87</v>
      </c>
      <c r="J779" s="37"/>
      <c r="K779" s="36"/>
    </row>
    <row r="780" spans="1:11" ht="15" x14ac:dyDescent="0.25">
      <c r="A780" s="15"/>
      <c r="B780" s="11"/>
      <c r="C780" s="7" t="s">
        <v>29</v>
      </c>
      <c r="D780" s="42" t="s">
        <v>54</v>
      </c>
      <c r="E780" s="54">
        <v>2.5000000000000001E-2</v>
      </c>
      <c r="F780" s="47">
        <v>3.04</v>
      </c>
      <c r="G780" s="47">
        <v>0.32</v>
      </c>
      <c r="H780" s="50">
        <v>19.68</v>
      </c>
      <c r="I780" s="47">
        <v>94.4</v>
      </c>
      <c r="J780" s="37"/>
      <c r="K780" s="36"/>
    </row>
    <row r="781" spans="1:11" ht="15" x14ac:dyDescent="0.25">
      <c r="A781" s="15"/>
      <c r="B781" s="11"/>
      <c r="C781" s="6"/>
      <c r="D781" s="35"/>
      <c r="E781" s="36"/>
      <c r="F781" s="36"/>
      <c r="G781" s="36"/>
      <c r="H781" s="36"/>
      <c r="I781" s="36"/>
      <c r="J781" s="37"/>
      <c r="K781" s="36"/>
    </row>
    <row r="782" spans="1:11" ht="15" x14ac:dyDescent="0.25">
      <c r="A782" s="15"/>
      <c r="B782" s="11"/>
      <c r="C782" s="6"/>
      <c r="D782" s="35"/>
      <c r="E782" s="36"/>
      <c r="F782" s="36"/>
      <c r="G782" s="36"/>
      <c r="H782" s="36"/>
      <c r="I782" s="36"/>
      <c r="J782" s="37"/>
      <c r="K782" s="36"/>
    </row>
    <row r="783" spans="1:11" ht="15.75" thickBot="1" x14ac:dyDescent="0.3">
      <c r="A783" s="16"/>
      <c r="B783" s="8"/>
      <c r="C783" s="17" t="s">
        <v>35</v>
      </c>
      <c r="D783" s="9"/>
      <c r="E783" s="19">
        <f>SUM(E774:E782)</f>
        <v>8.249999999999999E-2</v>
      </c>
      <c r="F783" s="19">
        <f t="shared" ref="F783:I783" si="234">SUM(F774:F782)</f>
        <v>25.430000000000003</v>
      </c>
      <c r="G783" s="19">
        <f t="shared" si="234"/>
        <v>24.92</v>
      </c>
      <c r="H783" s="19">
        <f t="shared" si="234"/>
        <v>113.34</v>
      </c>
      <c r="I783" s="19">
        <f t="shared" si="234"/>
        <v>833.04000000000008</v>
      </c>
      <c r="J783" s="22"/>
      <c r="K783" s="19">
        <f t="shared" ref="K783" ca="1" si="235">SUM(K780:K788)</f>
        <v>0</v>
      </c>
    </row>
    <row r="784" spans="1:11" ht="15" x14ac:dyDescent="0.25">
      <c r="A784" s="14">
        <f>A762</f>
        <v>19</v>
      </c>
      <c r="B784" s="10" t="s">
        <v>30</v>
      </c>
      <c r="C784" s="12" t="s">
        <v>31</v>
      </c>
      <c r="D784" s="60" t="s">
        <v>183</v>
      </c>
      <c r="E784" s="74">
        <v>1.6666666666666666E-2</v>
      </c>
      <c r="F784" s="62">
        <v>3.5</v>
      </c>
      <c r="G784" s="62">
        <v>3.75</v>
      </c>
      <c r="H784" s="63">
        <v>34.770000000000003</v>
      </c>
      <c r="I784" s="62">
        <v>167</v>
      </c>
      <c r="J784" s="66">
        <v>406</v>
      </c>
      <c r="K784" s="36"/>
    </row>
    <row r="785" spans="1:11" ht="15" x14ac:dyDescent="0.25">
      <c r="A785" s="15"/>
      <c r="B785" s="11"/>
      <c r="C785" s="12" t="s">
        <v>27</v>
      </c>
      <c r="D785" s="61" t="s">
        <v>45</v>
      </c>
      <c r="E785" s="75">
        <v>5.0000000000000001E-3</v>
      </c>
      <c r="F785" s="64">
        <v>1</v>
      </c>
      <c r="G785" s="64">
        <v>0.2</v>
      </c>
      <c r="H785" s="65">
        <v>20.2</v>
      </c>
      <c r="I785" s="64">
        <v>92</v>
      </c>
      <c r="J785" s="67">
        <v>389</v>
      </c>
      <c r="K785" s="36"/>
    </row>
    <row r="786" spans="1:11" ht="15" x14ac:dyDescent="0.25">
      <c r="A786" s="15"/>
      <c r="B786" s="11"/>
      <c r="C786" s="6"/>
      <c r="D786" s="35"/>
      <c r="E786" s="36"/>
      <c r="F786" s="36"/>
      <c r="G786" s="36"/>
      <c r="H786" s="36"/>
      <c r="I786" s="36"/>
      <c r="J786" s="37"/>
      <c r="K786" s="36"/>
    </row>
    <row r="787" spans="1:11" ht="15" x14ac:dyDescent="0.25">
      <c r="A787" s="15"/>
      <c r="B787" s="11"/>
      <c r="C787" s="6"/>
      <c r="D787" s="35"/>
      <c r="E787" s="36"/>
      <c r="F787" s="36"/>
      <c r="G787" s="36"/>
      <c r="H787" s="36"/>
      <c r="I787" s="36"/>
      <c r="J787" s="37"/>
      <c r="K787" s="36"/>
    </row>
    <row r="788" spans="1:11" ht="15" x14ac:dyDescent="0.25">
      <c r="A788" s="16"/>
      <c r="B788" s="8"/>
      <c r="C788" s="17" t="s">
        <v>35</v>
      </c>
      <c r="D788" s="9"/>
      <c r="E788" s="19">
        <f>SUM(E784:E787)</f>
        <v>2.1666666666666667E-2</v>
      </c>
      <c r="F788" s="19">
        <f t="shared" ref="F788:I788" si="236">SUM(F784:F787)</f>
        <v>4.5</v>
      </c>
      <c r="G788" s="19">
        <f t="shared" si="236"/>
        <v>3.95</v>
      </c>
      <c r="H788" s="19">
        <f t="shared" si="236"/>
        <v>54.97</v>
      </c>
      <c r="I788" s="19">
        <f t="shared" si="236"/>
        <v>259</v>
      </c>
      <c r="J788" s="22"/>
      <c r="K788" s="19">
        <f t="shared" ref="K788" ca="1" si="237">SUM(K781:K787)</f>
        <v>0</v>
      </c>
    </row>
    <row r="789" spans="1:11" ht="15" x14ac:dyDescent="0.25">
      <c r="A789" s="14">
        <f>A762</f>
        <v>19</v>
      </c>
      <c r="B789" s="10" t="s">
        <v>32</v>
      </c>
      <c r="C789" s="7" t="s">
        <v>17</v>
      </c>
      <c r="D789" s="35"/>
      <c r="E789" s="36"/>
      <c r="F789" s="36"/>
      <c r="G789" s="36"/>
      <c r="H789" s="36"/>
      <c r="I789" s="36"/>
      <c r="J789" s="37"/>
      <c r="K789" s="36"/>
    </row>
    <row r="790" spans="1:11" ht="15" x14ac:dyDescent="0.25">
      <c r="A790" s="15"/>
      <c r="B790" s="11"/>
      <c r="C790" s="7" t="s">
        <v>26</v>
      </c>
      <c r="D790" s="35"/>
      <c r="E790" s="36"/>
      <c r="F790" s="36"/>
      <c r="G790" s="36"/>
      <c r="H790" s="36"/>
      <c r="I790" s="36"/>
      <c r="J790" s="37"/>
      <c r="K790" s="36"/>
    </row>
    <row r="791" spans="1:11" ht="15" x14ac:dyDescent="0.25">
      <c r="A791" s="15"/>
      <c r="B791" s="11"/>
      <c r="C791" s="7" t="s">
        <v>27</v>
      </c>
      <c r="D791" s="35"/>
      <c r="E791" s="36"/>
      <c r="F791" s="36"/>
      <c r="G791" s="36"/>
      <c r="H791" s="36"/>
      <c r="I791" s="36"/>
      <c r="J791" s="37"/>
      <c r="K791" s="36"/>
    </row>
    <row r="792" spans="1:11" ht="15" x14ac:dyDescent="0.25">
      <c r="A792" s="15"/>
      <c r="B792" s="11"/>
      <c r="C792" s="7" t="s">
        <v>19</v>
      </c>
      <c r="D792" s="35"/>
      <c r="E792" s="36"/>
      <c r="F792" s="36"/>
      <c r="G792" s="36"/>
      <c r="H792" s="36"/>
      <c r="I792" s="36"/>
      <c r="J792" s="37"/>
      <c r="K792" s="36"/>
    </row>
    <row r="793" spans="1:11" ht="15" x14ac:dyDescent="0.25">
      <c r="A793" s="15"/>
      <c r="B793" s="11"/>
      <c r="C793" s="6"/>
      <c r="D793" s="35"/>
      <c r="E793" s="36"/>
      <c r="F793" s="36"/>
      <c r="G793" s="36"/>
      <c r="H793" s="36"/>
      <c r="I793" s="36"/>
      <c r="J793" s="37"/>
      <c r="K793" s="36"/>
    </row>
    <row r="794" spans="1:11" ht="15" x14ac:dyDescent="0.25">
      <c r="A794" s="15"/>
      <c r="B794" s="11"/>
      <c r="C794" s="6"/>
      <c r="D794" s="35"/>
      <c r="E794" s="36"/>
      <c r="F794" s="36"/>
      <c r="G794" s="36"/>
      <c r="H794" s="36"/>
      <c r="I794" s="36"/>
      <c r="J794" s="37"/>
      <c r="K794" s="36"/>
    </row>
    <row r="795" spans="1:11" ht="15" x14ac:dyDescent="0.25">
      <c r="A795" s="16"/>
      <c r="B795" s="8"/>
      <c r="C795" s="17" t="s">
        <v>35</v>
      </c>
      <c r="D795" s="9"/>
      <c r="E795" s="19">
        <f>SUM(E789:E794)</f>
        <v>0</v>
      </c>
      <c r="F795" s="19">
        <f t="shared" ref="F795:I795" si="238">SUM(F789:F794)</f>
        <v>0</v>
      </c>
      <c r="G795" s="19">
        <f t="shared" si="238"/>
        <v>0</v>
      </c>
      <c r="H795" s="19">
        <f t="shared" si="238"/>
        <v>0</v>
      </c>
      <c r="I795" s="19">
        <f t="shared" si="238"/>
        <v>0</v>
      </c>
      <c r="J795" s="22"/>
      <c r="K795" s="19">
        <f t="shared" ref="K795" ca="1" si="239">SUM(K789:K797)</f>
        <v>0</v>
      </c>
    </row>
    <row r="796" spans="1:11" ht="15" x14ac:dyDescent="0.25">
      <c r="A796" s="14">
        <f>A762</f>
        <v>19</v>
      </c>
      <c r="B796" s="10" t="s">
        <v>33</v>
      </c>
      <c r="C796" s="12" t="s">
        <v>34</v>
      </c>
      <c r="D796" s="35"/>
      <c r="E796" s="36"/>
      <c r="F796" s="36"/>
      <c r="G796" s="36"/>
      <c r="H796" s="36"/>
      <c r="I796" s="36"/>
      <c r="J796" s="37"/>
      <c r="K796" s="36"/>
    </row>
    <row r="797" spans="1:11" ht="15" x14ac:dyDescent="0.25">
      <c r="A797" s="15"/>
      <c r="B797" s="11"/>
      <c r="C797" s="12" t="s">
        <v>31</v>
      </c>
      <c r="D797" s="35"/>
      <c r="E797" s="36"/>
      <c r="F797" s="36"/>
      <c r="G797" s="36"/>
      <c r="H797" s="36"/>
      <c r="I797" s="36"/>
      <c r="J797" s="37"/>
      <c r="K797" s="36"/>
    </row>
    <row r="798" spans="1:11" ht="15" x14ac:dyDescent="0.25">
      <c r="A798" s="15"/>
      <c r="B798" s="11"/>
      <c r="C798" s="12" t="s">
        <v>27</v>
      </c>
      <c r="D798" s="35"/>
      <c r="E798" s="36"/>
      <c r="F798" s="36"/>
      <c r="G798" s="36"/>
      <c r="H798" s="36"/>
      <c r="I798" s="36"/>
      <c r="J798" s="37"/>
      <c r="K798" s="36"/>
    </row>
    <row r="799" spans="1:11" ht="15" x14ac:dyDescent="0.25">
      <c r="A799" s="15"/>
      <c r="B799" s="11"/>
      <c r="C799" s="12" t="s">
        <v>20</v>
      </c>
      <c r="D799" s="35"/>
      <c r="E799" s="36"/>
      <c r="F799" s="36"/>
      <c r="G799" s="36"/>
      <c r="H799" s="36"/>
      <c r="I799" s="36"/>
      <c r="J799" s="37"/>
      <c r="K799" s="36"/>
    </row>
    <row r="800" spans="1:11" ht="15" x14ac:dyDescent="0.25">
      <c r="A800" s="15"/>
      <c r="B800" s="11"/>
      <c r="C800" s="6"/>
      <c r="D800" s="35"/>
      <c r="E800" s="36"/>
      <c r="F800" s="36"/>
      <c r="G800" s="36"/>
      <c r="H800" s="36"/>
      <c r="I800" s="36"/>
      <c r="J800" s="37"/>
      <c r="K800" s="36"/>
    </row>
    <row r="801" spans="1:11" ht="15" x14ac:dyDescent="0.25">
      <c r="A801" s="15"/>
      <c r="B801" s="11"/>
      <c r="C801" s="6"/>
      <c r="D801" s="35"/>
      <c r="E801" s="36"/>
      <c r="F801" s="36"/>
      <c r="G801" s="36"/>
      <c r="H801" s="36"/>
      <c r="I801" s="36"/>
      <c r="J801" s="37"/>
      <c r="K801" s="36"/>
    </row>
    <row r="802" spans="1:11" ht="15" x14ac:dyDescent="0.25">
      <c r="A802" s="16"/>
      <c r="B802" s="8"/>
      <c r="C802" s="18" t="s">
        <v>35</v>
      </c>
      <c r="D802" s="9"/>
      <c r="E802" s="19">
        <f>SUM(E796:E801)</f>
        <v>0</v>
      </c>
      <c r="F802" s="19">
        <f t="shared" ref="F802:I802" si="240">SUM(F796:F801)</f>
        <v>0</v>
      </c>
      <c r="G802" s="19">
        <f t="shared" si="240"/>
        <v>0</v>
      </c>
      <c r="H802" s="19">
        <f t="shared" si="240"/>
        <v>0</v>
      </c>
      <c r="I802" s="19">
        <f t="shared" si="240"/>
        <v>0</v>
      </c>
      <c r="J802" s="22"/>
      <c r="K802" s="19">
        <f ca="1">SUM(K796:K1056)</f>
        <v>0</v>
      </c>
    </row>
    <row r="803" spans="1:11" ht="15.75" thickBot="1" x14ac:dyDescent="0.25">
      <c r="A803" s="24">
        <f>A762</f>
        <v>19</v>
      </c>
      <c r="B803" s="87" t="s">
        <v>4</v>
      </c>
      <c r="C803" s="88"/>
      <c r="D803" s="25"/>
      <c r="E803" s="26">
        <f>E769+E773+E783+E788+E795+E802</f>
        <v>0.15833333333333333</v>
      </c>
      <c r="F803" s="26">
        <f t="shared" ref="F803:I803" si="241">F769+F773+F783+F788+F795+F802</f>
        <v>67.64</v>
      </c>
      <c r="G803" s="26">
        <f t="shared" si="241"/>
        <v>51.230000000000004</v>
      </c>
      <c r="H803" s="26">
        <f t="shared" si="241"/>
        <v>254.38</v>
      </c>
      <c r="I803" s="26">
        <f t="shared" si="241"/>
        <v>1663.77</v>
      </c>
      <c r="J803" s="27"/>
      <c r="K803" s="26">
        <f ca="1">K769+K773+K783+K788+K795+K802</f>
        <v>0</v>
      </c>
    </row>
    <row r="804" spans="1:11" ht="15.75" thickBot="1" x14ac:dyDescent="0.3">
      <c r="A804" s="20">
        <v>20</v>
      </c>
      <c r="B804" s="21" t="s">
        <v>16</v>
      </c>
      <c r="C804" s="5" t="s">
        <v>193</v>
      </c>
      <c r="D804" s="42" t="s">
        <v>187</v>
      </c>
      <c r="E804" s="53">
        <v>1.6666666666666666E-2</v>
      </c>
      <c r="F804" s="47">
        <v>13.8</v>
      </c>
      <c r="G804" s="47">
        <v>4.08</v>
      </c>
      <c r="H804" s="50">
        <v>7.02</v>
      </c>
      <c r="I804" s="47">
        <v>53.7</v>
      </c>
      <c r="J804" s="79">
        <v>75</v>
      </c>
      <c r="K804" s="33"/>
    </row>
    <row r="805" spans="1:11" ht="15" x14ac:dyDescent="0.25">
      <c r="A805" s="15"/>
      <c r="B805" s="11"/>
      <c r="C805" s="6" t="s">
        <v>196</v>
      </c>
      <c r="D805" s="42" t="s">
        <v>188</v>
      </c>
      <c r="E805" s="53">
        <v>1.2500000000000001E-2</v>
      </c>
      <c r="F805" s="47">
        <v>11.96</v>
      </c>
      <c r="G805" s="47">
        <v>9.4499999999999993</v>
      </c>
      <c r="H805" s="50">
        <v>6.37</v>
      </c>
      <c r="I805" s="47">
        <v>96.92</v>
      </c>
      <c r="J805" s="79">
        <v>231</v>
      </c>
      <c r="K805" s="36"/>
    </row>
    <row r="806" spans="1:11" ht="15" x14ac:dyDescent="0.25">
      <c r="A806" s="15"/>
      <c r="B806" s="11"/>
      <c r="C806" s="7" t="s">
        <v>197</v>
      </c>
      <c r="D806" s="42" t="s">
        <v>189</v>
      </c>
      <c r="E806" s="54" t="s">
        <v>57</v>
      </c>
      <c r="F806" s="47">
        <v>4.78</v>
      </c>
      <c r="G806" s="47">
        <v>4.43</v>
      </c>
      <c r="H806" s="50">
        <v>30.88</v>
      </c>
      <c r="I806" s="47">
        <v>182.55</v>
      </c>
      <c r="J806" s="45" t="s">
        <v>190</v>
      </c>
      <c r="K806" s="36"/>
    </row>
    <row r="807" spans="1:11" ht="15" x14ac:dyDescent="0.25">
      <c r="A807" s="15"/>
      <c r="B807" s="11"/>
      <c r="C807" s="7" t="s">
        <v>19</v>
      </c>
      <c r="D807" s="42" t="s">
        <v>78</v>
      </c>
      <c r="E807" s="54">
        <v>0.02</v>
      </c>
      <c r="F807" s="47">
        <v>3.3</v>
      </c>
      <c r="G807" s="47">
        <v>0.6</v>
      </c>
      <c r="H807" s="50">
        <v>16.7</v>
      </c>
      <c r="I807" s="47">
        <v>87</v>
      </c>
      <c r="J807" s="45"/>
      <c r="K807" s="36"/>
    </row>
    <row r="808" spans="1:11" ht="15.75" thickBot="1" x14ac:dyDescent="0.3">
      <c r="A808" s="15"/>
      <c r="B808" s="11"/>
      <c r="C808" s="7" t="s">
        <v>198</v>
      </c>
      <c r="D808" s="42" t="s">
        <v>43</v>
      </c>
      <c r="E808" s="55">
        <v>5.0000000000000001E-3</v>
      </c>
      <c r="F808" s="48">
        <v>3.87</v>
      </c>
      <c r="G808" s="48">
        <v>3.8</v>
      </c>
      <c r="H808" s="51">
        <v>25.1</v>
      </c>
      <c r="I808" s="48">
        <v>151.56</v>
      </c>
      <c r="J808" s="45">
        <v>382</v>
      </c>
      <c r="K808" s="36"/>
    </row>
    <row r="809" spans="1:11" ht="15" x14ac:dyDescent="0.25">
      <c r="A809" s="15"/>
      <c r="B809" s="11"/>
      <c r="C809" s="6"/>
      <c r="D809" s="35"/>
      <c r="E809" s="36"/>
      <c r="F809" s="36"/>
      <c r="G809" s="36"/>
      <c r="H809" s="36"/>
      <c r="I809" s="36"/>
      <c r="J809" s="37"/>
      <c r="K809" s="36"/>
    </row>
    <row r="810" spans="1:11" ht="15" x14ac:dyDescent="0.25">
      <c r="A810" s="15"/>
      <c r="B810" s="11"/>
      <c r="C810" s="6"/>
      <c r="D810" s="35"/>
      <c r="E810" s="36"/>
      <c r="F810" s="36"/>
      <c r="G810" s="36"/>
      <c r="H810" s="36"/>
      <c r="I810" s="36"/>
      <c r="J810" s="37"/>
      <c r="K810" s="36"/>
    </row>
    <row r="811" spans="1:11" ht="15" x14ac:dyDescent="0.25">
      <c r="A811" s="16"/>
      <c r="B811" s="8"/>
      <c r="C811" s="17" t="s">
        <v>35</v>
      </c>
      <c r="D811" s="9"/>
      <c r="E811" s="19">
        <f>SUM(E804:E810)</f>
        <v>5.4166666666666662E-2</v>
      </c>
      <c r="F811" s="19">
        <f t="shared" ref="F811:I811" si="242">SUM(F804:F810)</f>
        <v>37.71</v>
      </c>
      <c r="G811" s="19">
        <f t="shared" si="242"/>
        <v>22.360000000000003</v>
      </c>
      <c r="H811" s="19">
        <f t="shared" si="242"/>
        <v>86.07</v>
      </c>
      <c r="I811" s="19">
        <f t="shared" si="242"/>
        <v>571.73</v>
      </c>
      <c r="J811" s="22"/>
      <c r="K811" s="19">
        <f t="shared" ref="K811" si="243">SUM(K804:K810)</f>
        <v>0</v>
      </c>
    </row>
    <row r="812" spans="1:11" ht="15" x14ac:dyDescent="0.25">
      <c r="A812" s="14">
        <f>A804</f>
        <v>20</v>
      </c>
      <c r="B812" s="10" t="s">
        <v>21</v>
      </c>
      <c r="C812" s="12" t="s">
        <v>20</v>
      </c>
      <c r="D812" s="35"/>
      <c r="E812" s="36"/>
      <c r="F812" s="36"/>
      <c r="G812" s="36"/>
      <c r="H812" s="36"/>
      <c r="I812" s="36"/>
      <c r="J812" s="37"/>
      <c r="K812" s="36"/>
    </row>
    <row r="813" spans="1:11" ht="15" x14ac:dyDescent="0.25">
      <c r="A813" s="15"/>
      <c r="B813" s="11"/>
      <c r="C813" s="6"/>
      <c r="D813" s="35"/>
      <c r="E813" s="36"/>
      <c r="F813" s="36"/>
      <c r="G813" s="36"/>
      <c r="H813" s="36"/>
      <c r="I813" s="36"/>
      <c r="J813" s="37"/>
      <c r="K813" s="36"/>
    </row>
    <row r="814" spans="1:11" ht="15" x14ac:dyDescent="0.25">
      <c r="A814" s="15"/>
      <c r="B814" s="11"/>
      <c r="C814" s="6"/>
      <c r="D814" s="35"/>
      <c r="E814" s="36"/>
      <c r="F814" s="36"/>
      <c r="G814" s="36"/>
      <c r="H814" s="36"/>
      <c r="I814" s="36"/>
      <c r="J814" s="37"/>
      <c r="K814" s="36"/>
    </row>
    <row r="815" spans="1:11" ht="15" x14ac:dyDescent="0.25">
      <c r="A815" s="16"/>
      <c r="B815" s="8"/>
      <c r="C815" s="17" t="s">
        <v>35</v>
      </c>
      <c r="D815" s="9"/>
      <c r="E815" s="19">
        <f>SUM(E812:E814)</f>
        <v>0</v>
      </c>
      <c r="F815" s="19">
        <f t="shared" ref="F815:I815" si="244">SUM(F812:F814)</f>
        <v>0</v>
      </c>
      <c r="G815" s="19">
        <f t="shared" si="244"/>
        <v>0</v>
      </c>
      <c r="H815" s="19">
        <f t="shared" si="244"/>
        <v>0</v>
      </c>
      <c r="I815" s="19">
        <f t="shared" si="244"/>
        <v>0</v>
      </c>
      <c r="J815" s="22"/>
      <c r="K815" s="19">
        <f t="shared" ref="K815" ca="1" si="245">SUM(K812:K820)</f>
        <v>0</v>
      </c>
    </row>
    <row r="816" spans="1:11" ht="30" x14ac:dyDescent="0.25">
      <c r="A816" s="14">
        <f>A804</f>
        <v>20</v>
      </c>
      <c r="B816" s="10" t="s">
        <v>22</v>
      </c>
      <c r="C816" s="7" t="s">
        <v>23</v>
      </c>
      <c r="D816" s="57" t="s">
        <v>184</v>
      </c>
      <c r="E816" s="72">
        <v>1.2500000000000001E-2</v>
      </c>
      <c r="F816" s="68">
        <v>3.72</v>
      </c>
      <c r="G816" s="68">
        <v>6.36</v>
      </c>
      <c r="H816" s="69">
        <v>8.3000000000000007</v>
      </c>
      <c r="I816" s="68">
        <v>88.79</v>
      </c>
      <c r="J816" s="70">
        <v>47</v>
      </c>
      <c r="K816" s="36"/>
    </row>
    <row r="817" spans="1:11" ht="30" x14ac:dyDescent="0.25">
      <c r="A817" s="15"/>
      <c r="B817" s="11"/>
      <c r="C817" s="7" t="s">
        <v>24</v>
      </c>
      <c r="D817" s="42" t="s">
        <v>185</v>
      </c>
      <c r="E817" s="54" t="s">
        <v>64</v>
      </c>
      <c r="F817" s="47">
        <v>4.17</v>
      </c>
      <c r="G817" s="47">
        <v>5.94</v>
      </c>
      <c r="H817" s="50">
        <v>16.809999999999999</v>
      </c>
      <c r="I817" s="47">
        <v>129</v>
      </c>
      <c r="J817" s="45">
        <v>85</v>
      </c>
      <c r="K817" s="36"/>
    </row>
    <row r="818" spans="1:11" ht="15" x14ac:dyDescent="0.25">
      <c r="A818" s="15"/>
      <c r="B818" s="11"/>
      <c r="C818" s="7" t="s">
        <v>25</v>
      </c>
      <c r="D818" s="58" t="s">
        <v>50</v>
      </c>
      <c r="E818" s="54">
        <v>0.02</v>
      </c>
      <c r="F818" s="47">
        <v>6.8</v>
      </c>
      <c r="G818" s="47">
        <v>2.7</v>
      </c>
      <c r="H818" s="50">
        <v>1.65</v>
      </c>
      <c r="I818" s="47">
        <v>71.23</v>
      </c>
      <c r="J818" s="45">
        <v>256</v>
      </c>
      <c r="K818" s="36"/>
    </row>
    <row r="819" spans="1:11" ht="15" x14ac:dyDescent="0.25">
      <c r="A819" s="15"/>
      <c r="B819" s="11"/>
      <c r="C819" s="7" t="s">
        <v>26</v>
      </c>
      <c r="D819" s="59" t="s">
        <v>186</v>
      </c>
      <c r="E819" s="77" t="s">
        <v>85</v>
      </c>
      <c r="F819" s="79">
        <v>3.8</v>
      </c>
      <c r="G819" s="79">
        <v>9</v>
      </c>
      <c r="H819" s="79">
        <v>21.2</v>
      </c>
      <c r="I819" s="78">
        <v>251.42</v>
      </c>
      <c r="J819" s="71">
        <v>143</v>
      </c>
      <c r="K819" s="36"/>
    </row>
    <row r="820" spans="1:11" ht="15" x14ac:dyDescent="0.25">
      <c r="A820" s="15"/>
      <c r="B820" s="11"/>
      <c r="C820" s="7" t="s">
        <v>27</v>
      </c>
      <c r="D820" s="42" t="s">
        <v>77</v>
      </c>
      <c r="E820" s="54">
        <v>5.0000000000000001E-3</v>
      </c>
      <c r="F820" s="47">
        <v>0.6</v>
      </c>
      <c r="G820" s="47">
        <v>0</v>
      </c>
      <c r="H820" s="50">
        <v>29</v>
      </c>
      <c r="I820" s="47">
        <v>111.2</v>
      </c>
      <c r="J820" s="45">
        <v>348</v>
      </c>
      <c r="K820" s="36"/>
    </row>
    <row r="821" spans="1:11" ht="15" x14ac:dyDescent="0.25">
      <c r="A821" s="15"/>
      <c r="B821" s="11"/>
      <c r="C821" s="7" t="s">
        <v>28</v>
      </c>
      <c r="D821" s="42" t="s">
        <v>53</v>
      </c>
      <c r="E821" s="54">
        <v>0.02</v>
      </c>
      <c r="F821" s="47">
        <v>3.3</v>
      </c>
      <c r="G821" s="47">
        <v>0.6</v>
      </c>
      <c r="H821" s="50">
        <v>16.7</v>
      </c>
      <c r="I821" s="47">
        <v>87</v>
      </c>
      <c r="J821" s="37"/>
      <c r="K821" s="36"/>
    </row>
    <row r="822" spans="1:11" ht="15" x14ac:dyDescent="0.25">
      <c r="A822" s="15"/>
      <c r="B822" s="11"/>
      <c r="C822" s="7" t="s">
        <v>29</v>
      </c>
      <c r="D822" s="42" t="s">
        <v>54</v>
      </c>
      <c r="E822" s="54">
        <v>2.5000000000000001E-2</v>
      </c>
      <c r="F822" s="47">
        <v>3.04</v>
      </c>
      <c r="G822" s="47">
        <v>0.32</v>
      </c>
      <c r="H822" s="50">
        <v>19.68</v>
      </c>
      <c r="I822" s="47">
        <v>94.4</v>
      </c>
      <c r="J822" s="37"/>
      <c r="K822" s="36"/>
    </row>
    <row r="823" spans="1:11" ht="15" x14ac:dyDescent="0.25">
      <c r="A823" s="15"/>
      <c r="B823" s="11"/>
      <c r="C823" s="6"/>
      <c r="D823" s="35"/>
      <c r="E823" s="36"/>
      <c r="F823" s="36"/>
      <c r="G823" s="36"/>
      <c r="H823" s="36"/>
      <c r="I823" s="36"/>
      <c r="J823" s="37"/>
      <c r="K823" s="36"/>
    </row>
    <row r="824" spans="1:11" ht="15" x14ac:dyDescent="0.25">
      <c r="A824" s="15"/>
      <c r="B824" s="11"/>
      <c r="C824" s="6"/>
      <c r="D824" s="35"/>
      <c r="E824" s="36"/>
      <c r="F824" s="36"/>
      <c r="G824" s="36"/>
      <c r="H824" s="36"/>
      <c r="I824" s="36"/>
      <c r="J824" s="37"/>
      <c r="K824" s="36"/>
    </row>
    <row r="825" spans="1:11" ht="15.75" thickBot="1" x14ac:dyDescent="0.3">
      <c r="A825" s="16"/>
      <c r="B825" s="8"/>
      <c r="C825" s="17" t="s">
        <v>35</v>
      </c>
      <c r="D825" s="9"/>
      <c r="E825" s="19">
        <f>SUM(E816:E824)</f>
        <v>8.249999999999999E-2</v>
      </c>
      <c r="F825" s="19">
        <f t="shared" ref="F825:I825" si="246">SUM(F816:F824)</f>
        <v>25.430000000000003</v>
      </c>
      <c r="G825" s="19">
        <f t="shared" si="246"/>
        <v>24.92</v>
      </c>
      <c r="H825" s="19">
        <f t="shared" si="246"/>
        <v>113.34</v>
      </c>
      <c r="I825" s="19">
        <f t="shared" si="246"/>
        <v>833.04000000000008</v>
      </c>
      <c r="J825" s="22"/>
      <c r="K825" s="19">
        <f t="shared" ref="K825" ca="1" si="247">SUM(K822:K830)</f>
        <v>0</v>
      </c>
    </row>
    <row r="826" spans="1:11" ht="15" x14ac:dyDescent="0.25">
      <c r="A826" s="14">
        <f>A804</f>
        <v>20</v>
      </c>
      <c r="B826" s="10" t="s">
        <v>30</v>
      </c>
      <c r="C826" s="12" t="s">
        <v>31</v>
      </c>
      <c r="D826" s="60" t="s">
        <v>183</v>
      </c>
      <c r="E826" s="74">
        <v>1.6666666666666666E-2</v>
      </c>
      <c r="F826" s="62">
        <v>3.5</v>
      </c>
      <c r="G826" s="62">
        <v>3.75</v>
      </c>
      <c r="H826" s="63">
        <v>34.770000000000003</v>
      </c>
      <c r="I826" s="62">
        <v>167</v>
      </c>
      <c r="J826" s="66">
        <v>406</v>
      </c>
      <c r="K826" s="36"/>
    </row>
    <row r="827" spans="1:11" ht="15" x14ac:dyDescent="0.25">
      <c r="A827" s="15"/>
      <c r="B827" s="11"/>
      <c r="C827" s="12" t="s">
        <v>27</v>
      </c>
      <c r="D827" s="61" t="s">
        <v>45</v>
      </c>
      <c r="E827" s="75">
        <v>5.0000000000000001E-3</v>
      </c>
      <c r="F827" s="64">
        <v>1</v>
      </c>
      <c r="G827" s="64">
        <v>0.2</v>
      </c>
      <c r="H827" s="65">
        <v>20.2</v>
      </c>
      <c r="I827" s="64">
        <v>92</v>
      </c>
      <c r="J827" s="67">
        <v>389</v>
      </c>
      <c r="K827" s="36"/>
    </row>
    <row r="828" spans="1:11" ht="15" x14ac:dyDescent="0.25">
      <c r="A828" s="15"/>
      <c r="B828" s="11"/>
      <c r="C828" s="6"/>
      <c r="D828" s="35"/>
      <c r="E828" s="36"/>
      <c r="F828" s="36"/>
      <c r="G828" s="36"/>
      <c r="H828" s="36"/>
      <c r="I828" s="36"/>
      <c r="J828" s="37"/>
      <c r="K828" s="36"/>
    </row>
    <row r="829" spans="1:11" ht="15" x14ac:dyDescent="0.25">
      <c r="A829" s="15"/>
      <c r="B829" s="11"/>
      <c r="C829" s="6"/>
      <c r="D829" s="35"/>
      <c r="E829" s="36"/>
      <c r="F829" s="36"/>
      <c r="G829" s="36"/>
      <c r="H829" s="36"/>
      <c r="I829" s="36"/>
      <c r="J829" s="37"/>
      <c r="K829" s="36"/>
    </row>
    <row r="830" spans="1:11" ht="15" x14ac:dyDescent="0.25">
      <c r="A830" s="16"/>
      <c r="B830" s="8"/>
      <c r="C830" s="17" t="s">
        <v>35</v>
      </c>
      <c r="D830" s="9"/>
      <c r="E830" s="19">
        <f>SUM(E826:E829)</f>
        <v>2.1666666666666667E-2</v>
      </c>
      <c r="F830" s="19">
        <f t="shared" ref="F830:I830" si="248">SUM(F826:F829)</f>
        <v>4.5</v>
      </c>
      <c r="G830" s="19">
        <f t="shared" si="248"/>
        <v>3.95</v>
      </c>
      <c r="H830" s="19">
        <f t="shared" si="248"/>
        <v>54.97</v>
      </c>
      <c r="I830" s="19">
        <f t="shared" si="248"/>
        <v>259</v>
      </c>
      <c r="J830" s="22"/>
      <c r="K830" s="19">
        <f t="shared" ref="K830" ca="1" si="249">SUM(K823:K829)</f>
        <v>0</v>
      </c>
    </row>
    <row r="831" spans="1:11" ht="15" x14ac:dyDescent="0.25">
      <c r="A831" s="14">
        <f>A804</f>
        <v>20</v>
      </c>
      <c r="B831" s="10" t="s">
        <v>32</v>
      </c>
      <c r="C831" s="7" t="s">
        <v>17</v>
      </c>
      <c r="D831" s="35"/>
      <c r="E831" s="36"/>
      <c r="F831" s="36"/>
      <c r="G831" s="36"/>
      <c r="H831" s="36"/>
      <c r="I831" s="36"/>
      <c r="J831" s="37"/>
      <c r="K831" s="36"/>
    </row>
    <row r="832" spans="1:11" ht="15" x14ac:dyDescent="0.25">
      <c r="A832" s="15"/>
      <c r="B832" s="11"/>
      <c r="C832" s="7" t="s">
        <v>26</v>
      </c>
      <c r="D832" s="35"/>
      <c r="E832" s="36"/>
      <c r="F832" s="36"/>
      <c r="G832" s="36"/>
      <c r="H832" s="36"/>
      <c r="I832" s="36"/>
      <c r="J832" s="37"/>
      <c r="K832" s="36"/>
    </row>
    <row r="833" spans="1:11" ht="15" x14ac:dyDescent="0.25">
      <c r="A833" s="15"/>
      <c r="B833" s="11"/>
      <c r="C833" s="7" t="s">
        <v>27</v>
      </c>
      <c r="D833" s="35"/>
      <c r="E833" s="36"/>
      <c r="F833" s="36"/>
      <c r="G833" s="36"/>
      <c r="H833" s="36"/>
      <c r="I833" s="36"/>
      <c r="J833" s="37"/>
      <c r="K833" s="36"/>
    </row>
    <row r="834" spans="1:11" ht="15" x14ac:dyDescent="0.25">
      <c r="A834" s="15"/>
      <c r="B834" s="11"/>
      <c r="C834" s="7" t="s">
        <v>19</v>
      </c>
      <c r="D834" s="35"/>
      <c r="E834" s="36"/>
      <c r="F834" s="36"/>
      <c r="G834" s="36"/>
      <c r="H834" s="36"/>
      <c r="I834" s="36"/>
      <c r="J834" s="37"/>
      <c r="K834" s="36"/>
    </row>
    <row r="835" spans="1:11" ht="15" x14ac:dyDescent="0.25">
      <c r="A835" s="15"/>
      <c r="B835" s="11"/>
      <c r="C835" s="6"/>
      <c r="D835" s="35"/>
      <c r="E835" s="36"/>
      <c r="F835" s="36"/>
      <c r="G835" s="36"/>
      <c r="H835" s="36"/>
      <c r="I835" s="36"/>
      <c r="J835" s="37"/>
      <c r="K835" s="36"/>
    </row>
    <row r="836" spans="1:11" ht="15" x14ac:dyDescent="0.25">
      <c r="A836" s="15"/>
      <c r="B836" s="11"/>
      <c r="C836" s="6"/>
      <c r="D836" s="35"/>
      <c r="E836" s="36"/>
      <c r="F836" s="36"/>
      <c r="G836" s="36"/>
      <c r="H836" s="36"/>
      <c r="I836" s="36"/>
      <c r="J836" s="37"/>
      <c r="K836" s="36"/>
    </row>
    <row r="837" spans="1:11" ht="15" x14ac:dyDescent="0.25">
      <c r="A837" s="16"/>
      <c r="B837" s="8"/>
      <c r="C837" s="17" t="s">
        <v>35</v>
      </c>
      <c r="D837" s="9"/>
      <c r="E837" s="19">
        <f>SUM(E831:E836)</f>
        <v>0</v>
      </c>
      <c r="F837" s="19">
        <f t="shared" ref="F837:I837" si="250">SUM(F831:F836)</f>
        <v>0</v>
      </c>
      <c r="G837" s="19">
        <f t="shared" si="250"/>
        <v>0</v>
      </c>
      <c r="H837" s="19">
        <f t="shared" si="250"/>
        <v>0</v>
      </c>
      <c r="I837" s="19">
        <f t="shared" si="250"/>
        <v>0</v>
      </c>
      <c r="J837" s="22"/>
      <c r="K837" s="19">
        <f t="shared" ref="K837" ca="1" si="251">SUM(K831:K839)</f>
        <v>0</v>
      </c>
    </row>
    <row r="838" spans="1:11" ht="15" x14ac:dyDescent="0.25">
      <c r="A838" s="14">
        <f>A804</f>
        <v>20</v>
      </c>
      <c r="B838" s="10" t="s">
        <v>33</v>
      </c>
      <c r="C838" s="12" t="s">
        <v>34</v>
      </c>
      <c r="D838" s="35"/>
      <c r="E838" s="36"/>
      <c r="F838" s="36"/>
      <c r="G838" s="36"/>
      <c r="H838" s="36"/>
      <c r="I838" s="36"/>
      <c r="J838" s="37"/>
      <c r="K838" s="36"/>
    </row>
    <row r="839" spans="1:11" ht="15" x14ac:dyDescent="0.25">
      <c r="A839" s="15"/>
      <c r="B839" s="11"/>
      <c r="C839" s="12" t="s">
        <v>31</v>
      </c>
      <c r="D839" s="35"/>
      <c r="E839" s="36"/>
      <c r="F839" s="36"/>
      <c r="G839" s="36"/>
      <c r="H839" s="36"/>
      <c r="I839" s="36"/>
      <c r="J839" s="37"/>
      <c r="K839" s="36"/>
    </row>
    <row r="840" spans="1:11" ht="15" x14ac:dyDescent="0.25">
      <c r="A840" s="15"/>
      <c r="B840" s="11"/>
      <c r="C840" s="12" t="s">
        <v>27</v>
      </c>
      <c r="D840" s="35"/>
      <c r="E840" s="36"/>
      <c r="F840" s="36"/>
      <c r="G840" s="36"/>
      <c r="H840" s="36"/>
      <c r="I840" s="36"/>
      <c r="J840" s="37"/>
      <c r="K840" s="36"/>
    </row>
    <row r="841" spans="1:11" ht="15" x14ac:dyDescent="0.25">
      <c r="A841" s="15"/>
      <c r="B841" s="11"/>
      <c r="C841" s="12" t="s">
        <v>20</v>
      </c>
      <c r="D841" s="35"/>
      <c r="E841" s="36"/>
      <c r="F841" s="36"/>
      <c r="G841" s="36"/>
      <c r="H841" s="36"/>
      <c r="I841" s="36"/>
      <c r="J841" s="37"/>
      <c r="K841" s="36"/>
    </row>
    <row r="842" spans="1:11" ht="15" x14ac:dyDescent="0.25">
      <c r="A842" s="15"/>
      <c r="B842" s="11"/>
      <c r="C842" s="6"/>
      <c r="D842" s="35"/>
      <c r="E842" s="36"/>
      <c r="F842" s="36"/>
      <c r="G842" s="36"/>
      <c r="H842" s="36"/>
      <c r="I842" s="36"/>
      <c r="J842" s="37"/>
      <c r="K842" s="36"/>
    </row>
    <row r="843" spans="1:11" ht="15" x14ac:dyDescent="0.25">
      <c r="A843" s="15"/>
      <c r="B843" s="11"/>
      <c r="C843" s="6"/>
      <c r="D843" s="35"/>
      <c r="E843" s="36"/>
      <c r="F843" s="36"/>
      <c r="G843" s="36"/>
      <c r="H843" s="36"/>
      <c r="I843" s="36"/>
      <c r="J843" s="37"/>
      <c r="K843" s="36"/>
    </row>
    <row r="844" spans="1:11" ht="15" x14ac:dyDescent="0.25">
      <c r="A844" s="16"/>
      <c r="B844" s="8"/>
      <c r="C844" s="18" t="s">
        <v>35</v>
      </c>
      <c r="D844" s="9"/>
      <c r="E844" s="19">
        <f>SUM(E838:E843)</f>
        <v>0</v>
      </c>
      <c r="F844" s="19">
        <f t="shared" ref="F844:I844" si="252">SUM(F838:F843)</f>
        <v>0</v>
      </c>
      <c r="G844" s="19">
        <f t="shared" si="252"/>
        <v>0</v>
      </c>
      <c r="H844" s="19">
        <f t="shared" si="252"/>
        <v>0</v>
      </c>
      <c r="I844" s="19">
        <f t="shared" si="252"/>
        <v>0</v>
      </c>
      <c r="J844" s="22"/>
      <c r="K844" s="19">
        <f ca="1">SUM(K838:K1098)</f>
        <v>0</v>
      </c>
    </row>
    <row r="845" spans="1:11" ht="15.75" thickBot="1" x14ac:dyDescent="0.25">
      <c r="A845" s="24">
        <f>A804</f>
        <v>20</v>
      </c>
      <c r="B845" s="87" t="s">
        <v>4</v>
      </c>
      <c r="C845" s="88"/>
      <c r="D845" s="25"/>
      <c r="E845" s="26">
        <f>E811+E815+E825+E830+E837+E844</f>
        <v>0.15833333333333333</v>
      </c>
      <c r="F845" s="26">
        <f t="shared" ref="F845:I845" si="253">F811+F815+F825+F830+F837+F844</f>
        <v>67.64</v>
      </c>
      <c r="G845" s="26">
        <f t="shared" si="253"/>
        <v>51.230000000000004</v>
      </c>
      <c r="H845" s="26">
        <f t="shared" si="253"/>
        <v>254.38</v>
      </c>
      <c r="I845" s="26">
        <f t="shared" si="253"/>
        <v>1663.77</v>
      </c>
      <c r="J845" s="27"/>
      <c r="K845" s="26">
        <f ca="1">K811+K815+K825+K830+K837+K844</f>
        <v>0</v>
      </c>
    </row>
    <row r="846" spans="1:11" ht="13.5" customHeight="1" thickBot="1" x14ac:dyDescent="0.25">
      <c r="A846" s="23"/>
      <c r="B846" s="89" t="s">
        <v>5</v>
      </c>
      <c r="C846" s="90"/>
      <c r="D846" s="91"/>
      <c r="E846" s="29">
        <f>(E47+E89+E131+E173+E215+E257+E299+E341+E383+E425+E467+E509+E551+E593)/(IF(E47=0,0,1)+IF(E89=0,0,1)+IF(E131=0,0,1)+IF(E173=0,0,1)+IF(E215=0,0,1)+IF(E257=0,0,1)+IF(E299=0,0,1)+IF(E341=0,0,1)+IF(E383=0,0,1)+IF(E425=0,0,1)+IF(E467=0,0,1)+IF(E509=0,0,1)+IF(E551=0,0,1)+IF(E593=0,0,1))</f>
        <v>0.21729090354090355</v>
      </c>
      <c r="F846" s="29">
        <f t="shared" ref="F846:K846" si="254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84.470000000000013</v>
      </c>
      <c r="G846" s="29">
        <f t="shared" si="254"/>
        <v>62.212142857142858</v>
      </c>
      <c r="H846" s="29">
        <f t="shared" si="254"/>
        <v>227.89285714285714</v>
      </c>
      <c r="I846" s="29">
        <f t="shared" si="254"/>
        <v>1682.4857142857145</v>
      </c>
      <c r="J846" s="29"/>
      <c r="K846" s="29" t="e">
        <f t="shared" ca="1" si="254"/>
        <v>#DIV/0!</v>
      </c>
    </row>
  </sheetData>
  <mergeCells count="24">
    <mergeCell ref="B383:C383"/>
    <mergeCell ref="B1:D1"/>
    <mergeCell ref="G1:J1"/>
    <mergeCell ref="G2:J2"/>
    <mergeCell ref="B47:C47"/>
    <mergeCell ref="B89:C89"/>
    <mergeCell ref="B131:C131"/>
    <mergeCell ref="B173:C173"/>
    <mergeCell ref="B215:C215"/>
    <mergeCell ref="B257:C257"/>
    <mergeCell ref="B299:C299"/>
    <mergeCell ref="B341:C341"/>
    <mergeCell ref="B846:D846"/>
    <mergeCell ref="B635:C635"/>
    <mergeCell ref="B677:C677"/>
    <mergeCell ref="B719:C719"/>
    <mergeCell ref="B761:C761"/>
    <mergeCell ref="B803:C803"/>
    <mergeCell ref="B845:C845"/>
    <mergeCell ref="B425:C425"/>
    <mergeCell ref="B467:C467"/>
    <mergeCell ref="B509:C509"/>
    <mergeCell ref="B551:C551"/>
    <mergeCell ref="B593:C5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ashihina</cp:lastModifiedBy>
  <dcterms:created xsi:type="dcterms:W3CDTF">2022-05-16T14:23:56Z</dcterms:created>
  <dcterms:modified xsi:type="dcterms:W3CDTF">2023-11-15T08:22:52Z</dcterms:modified>
</cp:coreProperties>
</file>